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4915" windowHeight="11820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L42" i="1" l="1"/>
  <c r="L40" i="1"/>
  <c r="L39" i="1"/>
  <c r="L38" i="1"/>
  <c r="L35" i="1"/>
  <c r="L34" i="1"/>
  <c r="L33" i="1"/>
  <c r="L29" i="1"/>
  <c r="L28" i="1"/>
  <c r="L26" i="1"/>
  <c r="L24" i="1"/>
  <c r="L23" i="1"/>
  <c r="L22" i="1"/>
  <c r="L21" i="1"/>
  <c r="L20" i="1"/>
  <c r="L19" i="1"/>
  <c r="L18" i="1"/>
  <c r="L17" i="1"/>
  <c r="L15" i="1"/>
  <c r="L14" i="1"/>
  <c r="L13" i="1"/>
  <c r="L10" i="1"/>
  <c r="L9" i="1"/>
  <c r="L8" i="1"/>
  <c r="L5" i="1"/>
  <c r="L4" i="1"/>
  <c r="L3" i="1"/>
  <c r="L2" i="1"/>
</calcChain>
</file>

<file path=xl/sharedStrings.xml><?xml version="1.0" encoding="utf-8"?>
<sst xmlns="http://schemas.openxmlformats.org/spreadsheetml/2006/main" count="2752" uniqueCount="768">
  <si>
    <r>
      <rPr>
        <b/>
        <sz val="10"/>
        <color indexed="30"/>
        <rFont val="Arial"/>
        <family val="2"/>
      </rPr>
      <t>Grade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(K -12)</t>
    </r>
  </si>
  <si>
    <r>
      <rPr>
        <b/>
        <sz val="10"/>
        <color indexed="30"/>
        <rFont val="Arial"/>
        <family val="2"/>
      </rPr>
      <t>Subject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(Math / ELA / Social / Science)</t>
    </r>
  </si>
  <si>
    <r>
      <rPr>
        <b/>
        <sz val="10"/>
        <color indexed="30"/>
        <rFont val="Arial"/>
        <family val="2"/>
      </rPr>
      <t>Identifier/
Domain Focus</t>
    </r>
    <r>
      <rPr>
        <b/>
        <sz val="10"/>
        <color indexed="8"/>
        <rFont val="Arial"/>
        <family val="2"/>
      </rPr>
      <t xml:space="preserve"> </t>
    </r>
    <r>
      <rPr>
        <sz val="10"/>
        <color indexed="8"/>
        <rFont val="Arial"/>
        <family val="2"/>
      </rPr>
      <t>(Reading, Writing etc)</t>
    </r>
  </si>
  <si>
    <r>
      <rPr>
        <b/>
        <sz val="10"/>
        <color indexed="30"/>
        <rFont val="Arial"/>
        <family val="2"/>
      </rPr>
      <t>Language Type</t>
    </r>
    <r>
      <rPr>
        <b/>
        <sz val="10"/>
        <color indexed="8"/>
        <rFont val="Arial"/>
        <family val="2"/>
      </rPr>
      <t xml:space="preserve">  </t>
    </r>
    <r>
      <rPr>
        <sz val="10"/>
        <color indexed="8"/>
        <rFont val="Arial"/>
        <family val="2"/>
      </rPr>
      <t>(ELA2R1a, 6T1a1 etc)</t>
    </r>
  </si>
  <si>
    <r>
      <rPr>
        <b/>
        <sz val="10"/>
        <color indexed="30"/>
        <rFont val="Arial"/>
        <family val="2"/>
      </rPr>
      <t>Course #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 xml:space="preserve">(Georgia Course #) </t>
    </r>
  </si>
  <si>
    <r>
      <rPr>
        <b/>
        <sz val="10"/>
        <color indexed="30"/>
        <rFont val="Arial"/>
        <family val="2"/>
      </rPr>
      <t>Resource Classification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(introduction, assessment, video, practice lesson)</t>
    </r>
  </si>
  <si>
    <r>
      <rPr>
        <b/>
        <sz val="10"/>
        <color indexed="30"/>
        <rFont val="Arial"/>
        <family val="2"/>
      </rPr>
      <t>Coverage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(Intended Audience such as Student or Teacher)</t>
    </r>
  </si>
  <si>
    <r>
      <rPr>
        <b/>
        <sz val="10"/>
        <color indexed="30"/>
        <rFont val="Arial"/>
        <family val="2"/>
      </rPr>
      <t>Rating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(rated by teachers)</t>
    </r>
  </si>
  <si>
    <r>
      <rPr>
        <b/>
        <sz val="10"/>
        <color indexed="30"/>
        <rFont val="Arial"/>
        <family val="2"/>
      </rPr>
      <t>Level of Rigor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(depth of knowledge)</t>
    </r>
  </si>
  <si>
    <r>
      <rPr>
        <b/>
        <sz val="10"/>
        <color indexed="30"/>
        <rFont val="Arial"/>
        <family val="2"/>
      </rPr>
      <t>Title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(The Wind in my Face, Congruence etc)</t>
    </r>
  </si>
  <si>
    <r>
      <rPr>
        <b/>
        <sz val="10"/>
        <color indexed="30"/>
        <rFont val="Arial"/>
        <family val="2"/>
      </rPr>
      <t xml:space="preserve">Description
</t>
    </r>
    <r>
      <rPr>
        <sz val="10"/>
        <color indexed="8"/>
        <rFont val="Arial"/>
        <family val="2"/>
      </rPr>
      <t>(free text account of the resource)</t>
    </r>
  </si>
  <si>
    <r>
      <rPr>
        <b/>
        <sz val="10"/>
        <color indexed="30"/>
        <rFont val="Arial"/>
        <family val="2"/>
      </rPr>
      <t>Format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(if url, add weblink in this col)</t>
    </r>
  </si>
  <si>
    <r>
      <rPr>
        <b/>
        <sz val="10"/>
        <color indexed="30"/>
        <rFont val="Arial"/>
        <family val="2"/>
      </rPr>
      <t>Type
(Resource Type)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(URL, PDF, Document, audio etc</t>
    </r>
    <r>
      <rPr>
        <b/>
        <sz val="10"/>
        <color indexed="8"/>
        <rFont val="Arial"/>
        <family val="2"/>
      </rPr>
      <t>)</t>
    </r>
  </si>
  <si>
    <r>
      <rPr>
        <b/>
        <sz val="10"/>
        <color indexed="30"/>
        <rFont val="Arial"/>
        <family val="2"/>
      </rPr>
      <t xml:space="preserve">Publisher/Host </t>
    </r>
    <r>
      <rPr>
        <sz val="10"/>
        <color indexed="8"/>
        <rFont val="Arial"/>
        <family val="2"/>
      </rPr>
      <t>(Resource location GAVS, Thinkfinity, GSO etc)</t>
    </r>
  </si>
  <si>
    <r>
      <rPr>
        <b/>
        <sz val="10"/>
        <color indexed="30"/>
        <rFont val="Arial"/>
        <family val="2"/>
      </rPr>
      <t xml:space="preserve">Date 
</t>
    </r>
    <r>
      <rPr>
        <sz val="10"/>
        <color indexed="8"/>
        <rFont val="Arial"/>
        <family val="2"/>
      </rPr>
      <t>(date the data was uploaded)</t>
    </r>
  </si>
  <si>
    <r>
      <rPr>
        <b/>
        <sz val="10"/>
        <color indexed="30"/>
        <rFont val="Arial"/>
        <family val="2"/>
      </rPr>
      <t>Creator (</t>
    </r>
    <r>
      <rPr>
        <b/>
        <sz val="10"/>
        <color indexed="30"/>
        <rFont val="Arial"/>
        <family val="2"/>
      </rPr>
      <t xml:space="preserve">Tagged by) </t>
    </r>
    <r>
      <rPr>
        <sz val="10"/>
        <color indexed="8"/>
        <rFont val="Arial"/>
        <family val="2"/>
      </rPr>
      <t>(Person who found the work)</t>
    </r>
  </si>
  <si>
    <t>Remedial, Practice or Acceleration</t>
  </si>
  <si>
    <r>
      <rPr>
        <b/>
        <sz val="10"/>
        <color indexed="30"/>
        <rFont val="Arial"/>
        <family val="2"/>
      </rPr>
      <t>Teaching Tool Box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(interactive assessments, game, handouts, worksheet, videos)</t>
    </r>
  </si>
  <si>
    <t>ELA</t>
  </si>
  <si>
    <t>Conventions</t>
  </si>
  <si>
    <t>ELA8C1a,  ELACC6L1</t>
  </si>
  <si>
    <t>Assessment</t>
  </si>
  <si>
    <t>Student</t>
  </si>
  <si>
    <t>Pronouns</t>
  </si>
  <si>
    <t>html</t>
  </si>
  <si>
    <t>activity for ESL Student</t>
  </si>
  <si>
    <t>July, 2011</t>
  </si>
  <si>
    <t>Conner</t>
  </si>
  <si>
    <t>Practice</t>
  </si>
  <si>
    <t>Interactive assessmentss</t>
  </si>
  <si>
    <t>ELA8C1a, ELACC6L1</t>
  </si>
  <si>
    <t>Pronoun Agreement-Exercise 1</t>
  </si>
  <si>
    <t>Several pronoun exercises are available on this website.</t>
  </si>
  <si>
    <t>Grammar Bytes</t>
  </si>
  <si>
    <t>Practice Lesson, Assessment</t>
  </si>
  <si>
    <t>Pesky Pronouns</t>
  </si>
  <si>
    <t>interactive quiz, Game</t>
  </si>
  <si>
    <t>flash</t>
  </si>
  <si>
    <t>Quia</t>
  </si>
  <si>
    <t>Practice Lesson</t>
  </si>
  <si>
    <t>Student, Parent</t>
  </si>
  <si>
    <t>Pronoun-Antecedent Agreement</t>
  </si>
  <si>
    <t>video</t>
  </si>
  <si>
    <t>E-learn Tube</t>
  </si>
  <si>
    <t>Remedial</t>
  </si>
  <si>
    <t>Video</t>
  </si>
  <si>
    <t xml:space="preserve">ELA8C1a,  ELACC6L1,  </t>
  </si>
  <si>
    <t>Grammar Blast: Pronouns</t>
  </si>
  <si>
    <t>online skills practice</t>
  </si>
  <si>
    <t>http://www.eduplace.com/kids/hme/6_8/grammar/gr8/launcher.html?qid=0806</t>
  </si>
  <si>
    <t>Houghton-Mifflin Grammar Blast</t>
  </si>
  <si>
    <t>Game</t>
  </si>
  <si>
    <t>Pronoun Practice</t>
  </si>
  <si>
    <t>skills review</t>
  </si>
  <si>
    <t>http://www.softschools.com/quizzes/grammar/pronoun/quiz646.html</t>
  </si>
  <si>
    <t>Soft Schools</t>
  </si>
  <si>
    <t>Practice Lesson,Game</t>
  </si>
  <si>
    <t>Student, Teacher</t>
  </si>
  <si>
    <t>Rags to Riches</t>
  </si>
  <si>
    <t>ELA8C1b, ELACC7L1a,b,c</t>
  </si>
  <si>
    <t>Sentence Types</t>
  </si>
  <si>
    <t>Student Handout</t>
  </si>
  <si>
    <t>Teacher, Student</t>
  </si>
  <si>
    <t>Subordinating Conjunction Rules</t>
  </si>
  <si>
    <t>informational handout</t>
  </si>
  <si>
    <t>pdf</t>
  </si>
  <si>
    <t xml:space="preserve">Writing Fix </t>
  </si>
  <si>
    <t>Handouts</t>
  </si>
  <si>
    <t>Sentence Fragments</t>
  </si>
  <si>
    <t>http://www.myenglishTeacher.net/sentencefragments.html</t>
  </si>
  <si>
    <t>My English Teacher</t>
  </si>
  <si>
    <t>Run-On Sentences</t>
  </si>
  <si>
    <t>http://www.myenglishTeacher.net/runonsentences.html</t>
  </si>
  <si>
    <t>ELA8C1c, ELACC7L1c</t>
  </si>
  <si>
    <t>Practice Lesson,Assessment</t>
  </si>
  <si>
    <t>Dangling Modifiers</t>
  </si>
  <si>
    <t>practice</t>
  </si>
  <si>
    <t>Internet 4 Classrooms</t>
  </si>
  <si>
    <t>Misplaced Modifiers</t>
  </si>
  <si>
    <t>Pen and Page</t>
  </si>
  <si>
    <t>Remedial, Practice</t>
  </si>
  <si>
    <t>Dangling Modifiers and How to Fix Them</t>
  </si>
  <si>
    <t>OWL at Purdue</t>
  </si>
  <si>
    <t>Lesson Plan</t>
  </si>
  <si>
    <t>Teacher</t>
  </si>
  <si>
    <t>http://www.educationoasis.com/curriculum/LP/LA/dangling_modifier.htm</t>
  </si>
  <si>
    <t>Eduation Oasis</t>
  </si>
  <si>
    <t>Worksheets</t>
  </si>
  <si>
    <t xml:space="preserve">skills </t>
  </si>
  <si>
    <t>Mindfish via vzaar</t>
  </si>
  <si>
    <t>ELA8C1d, ELACC8W5</t>
  </si>
  <si>
    <t>Problem Verbs Review</t>
  </si>
  <si>
    <t>skills</t>
  </si>
  <si>
    <t>java</t>
  </si>
  <si>
    <t>Verb Subject Agreement Game</t>
  </si>
  <si>
    <t>BBC Skillswise</t>
  </si>
  <si>
    <t>Noun-Verb Disagreement</t>
  </si>
  <si>
    <t>Quiz-forms of Who</t>
  </si>
  <si>
    <t>Capital Community College</t>
  </si>
  <si>
    <t>Subject-Verb Agreement Quiz</t>
  </si>
  <si>
    <t>ELA8C1e, ELACC9-10L2a</t>
  </si>
  <si>
    <t>The Misnamed Comma</t>
  </si>
  <si>
    <t>handout, practice skills</t>
  </si>
  <si>
    <t>The University of Illinois</t>
  </si>
  <si>
    <t>Handouts, Worksheets</t>
  </si>
  <si>
    <t>Beware the Comma</t>
  </si>
  <si>
    <t>"Lawd, Lawd, Lawd" Playing with Dialect While Reviewing Punctuation</t>
  </si>
  <si>
    <t xml:space="preserve">lesson plan </t>
  </si>
  <si>
    <t>http://writingfix.com/Chapter_Book_Prompts/flowers_algernon1.htm</t>
  </si>
  <si>
    <t>Acceleration</t>
  </si>
  <si>
    <t>Test Your Comma IQ</t>
  </si>
  <si>
    <t xml:space="preserve">Tests your knowledge of various comma rules. </t>
  </si>
  <si>
    <t>Save the Comma</t>
  </si>
  <si>
    <t>Rules for Comma Usage</t>
  </si>
  <si>
    <t>http://grammar.ccc.commnet.edu/grammar/commas.htm</t>
  </si>
  <si>
    <t>Semicolon Wars</t>
  </si>
  <si>
    <t>MRNUSSBAUM</t>
  </si>
  <si>
    <t>ELA8C1f, ELACC7L1, ELACC7L2</t>
  </si>
  <si>
    <t>Dependent Clauses</t>
  </si>
  <si>
    <t>Teaching English With Technology</t>
  </si>
  <si>
    <t>Practice, Remedial</t>
  </si>
  <si>
    <t>Lesson Plan,Practice Lesson</t>
  </si>
  <si>
    <t>Story Starters with Participial Phrases</t>
  </si>
  <si>
    <t>skills practice</t>
  </si>
  <si>
    <t>http://writingfix.com/right_brain/Story_Starting_Participial_Phrases1.htm</t>
  </si>
  <si>
    <t>Practice, Acceleration</t>
  </si>
  <si>
    <t>Grammar Blast: The Sentence</t>
  </si>
  <si>
    <t>http://www.eduplace.com/kids/hme/6_8/grammar/gr8/launcher.html?qid=0801</t>
  </si>
  <si>
    <t>Lesson Plan, Practice Lesson</t>
  </si>
  <si>
    <t>Story Starters with Subordinating Clauses</t>
  </si>
  <si>
    <t>lesson plan, skills practice</t>
  </si>
  <si>
    <t>http://writingfix.com/right_brain/Story_Starting_Sub_Clauses1.htm</t>
  </si>
  <si>
    <t>Clauses Review</t>
  </si>
  <si>
    <t>informational and skills practice</t>
  </si>
  <si>
    <t>Daily Grammar</t>
  </si>
  <si>
    <t>Variable Verbs (Transitive/Intransitive)</t>
  </si>
  <si>
    <t>Review Parts of the Sentence</t>
  </si>
  <si>
    <t>University of Ottawa</t>
  </si>
  <si>
    <t>Grammar Blast: Phrases</t>
  </si>
  <si>
    <t>http://www.eduplace.com/kids/hme/6_8/grammar/gr8/launcher.html?qid=0807</t>
  </si>
  <si>
    <t>Serendipitous Fortune Cookies:  The Difference Between Phrases and Clauses</t>
  </si>
  <si>
    <t>http://writingfix.com/right_brain/Serendipitous_Fortune_Cookie1.htm</t>
  </si>
  <si>
    <t>Review Adjective, Adverb, and Noun Clauses</t>
  </si>
  <si>
    <t>ELA8C1g, ELACC8L2a,b,c</t>
  </si>
  <si>
    <t>Teacher Resource</t>
  </si>
  <si>
    <t>Conventions Post-It Notes</t>
  </si>
  <si>
    <t>informational</t>
  </si>
  <si>
    <t>A Community of Editors</t>
  </si>
  <si>
    <t>Six Trait Scoring Rubric</t>
  </si>
  <si>
    <t>http://www.ausd.k12.ca.us/foothills/Six_Trait_Rubric.html</t>
  </si>
  <si>
    <t>Teacher Planet</t>
  </si>
  <si>
    <t>Proofreading Bookmarks</t>
  </si>
  <si>
    <t>Super Teacher Worksheets</t>
  </si>
  <si>
    <t>Information and Media Technology</t>
  </si>
  <si>
    <t>ELA8RC2a, ELACC8RL2, ELACC8RI2, ELACC8RI9</t>
  </si>
  <si>
    <t>Interactive Story Map</t>
  </si>
  <si>
    <t>Student can use this tool to recognize messages and theme in a variety of books and stories</t>
  </si>
  <si>
    <t>http://www.readwritethink.org/files/resources/interactives/storymap/index.html</t>
  </si>
  <si>
    <t>Read Write Think</t>
  </si>
  <si>
    <t>Steck</t>
  </si>
  <si>
    <t>Acceleration, Practice, Remedial</t>
  </si>
  <si>
    <t>Graphic Map</t>
  </si>
  <si>
    <t>The Graphic Map allows Student to chart the significant points related to a particular item or group of items, such as chapters in a book,or scenes in a play</t>
  </si>
  <si>
    <t>http://www.readwritethink.org/Parent-afterschool-resources/Game-tools/graphic-a-30239.html</t>
  </si>
  <si>
    <t xml:space="preserve">Practice, Remedial </t>
  </si>
  <si>
    <t>Comprehension Strategy Poster</t>
  </si>
  <si>
    <t>The strategy posters serve as a visual reference to help Student remember main themes from book/stories</t>
  </si>
  <si>
    <t>http://www.readinglady.com/index.php?module=pagemaster&amp;PAGE_user_op=view_page&amp;PAGE_id=13</t>
  </si>
  <si>
    <t xml:space="preserve"> Reading Lady</t>
  </si>
  <si>
    <t>n/a</t>
  </si>
  <si>
    <t>OWL (observe , wonder, life ) Chart</t>
  </si>
  <si>
    <t>The OWL charts provide a way for Student to identify main ideas from the story while also connecting it to their own lives.</t>
  </si>
  <si>
    <t>http://www.readinglady.com/index.php?module=pagemaster&amp;PAGE_user_op=view_page&amp;PAGE_id=7</t>
  </si>
  <si>
    <t>Reading Lady</t>
  </si>
  <si>
    <t>Practice and Remedial</t>
  </si>
  <si>
    <t>Teaching Activity</t>
  </si>
  <si>
    <t>Anticipaiton Guide</t>
  </si>
  <si>
    <t>Student are allowed to access their prior knowledge of a subject in order to enhance interest in what they are about to read</t>
  </si>
  <si>
    <t>http://www.adlit.org/strategies/19712</t>
  </si>
  <si>
    <t>Adolescence Literacy (AdLit.org)</t>
  </si>
  <si>
    <t>ELA8RC2b, ELACC8RI9, ELACC8SL2, ELACC8SL5</t>
  </si>
  <si>
    <t>Think-Pair-Share</t>
  </si>
  <si>
    <t>Helps Student use different modes of discorse to respond to a variety of texts by pairing with another Student to discuss what they have just read</t>
  </si>
  <si>
    <t>http://www.adlit.org/strategies/23277</t>
  </si>
  <si>
    <t>Frayer Model</t>
  </si>
  <si>
    <t>Allows Student to organize their thoughts about what they read and express it in a number of different ways.</t>
  </si>
  <si>
    <t>http://www.adlit.org/pdfs/strategy-library/frayer.pdf</t>
  </si>
  <si>
    <t xml:space="preserve">Adolescence Literacy (adlit.org) </t>
  </si>
  <si>
    <t>Literature Circles</t>
  </si>
  <si>
    <t>Teaching strategy that allows Student to discuss what they have read in an open format</t>
  </si>
  <si>
    <t>http://www.litcircles.org/</t>
  </si>
  <si>
    <t>Lit Circles</t>
  </si>
  <si>
    <t>Interactive Practice Lesson</t>
  </si>
  <si>
    <t>Interactive Practice Lesson that allows Student to practice reading a variety of texts and test for comprehension</t>
  </si>
  <si>
    <t>http://www.beaconlearningcenter.com/WebLessons/DidIRead/info01.htm</t>
  </si>
  <si>
    <t>Beacon Learning Center</t>
  </si>
  <si>
    <t xml:space="preserve">Remedial </t>
  </si>
  <si>
    <t>ELA8RC2c, ELACC8RL9</t>
  </si>
  <si>
    <t>Extension Project Idea Weaving</t>
  </si>
  <si>
    <t>Literary weaving project where Student can take different elements from different stories and subjects and weave them together</t>
  </si>
  <si>
    <t>http://www.litcircles.org/Extension/weaving.html</t>
  </si>
  <si>
    <t>Jackdaw- Multi Subject Project</t>
  </si>
  <si>
    <t>Online activity that lets Student paste different themes from a variety of subject areas together showing how they relate to each other</t>
  </si>
  <si>
    <t>http://www.litcircles.org/Extension/jackdaw.html</t>
  </si>
  <si>
    <t>Student,  Teacher Activity</t>
  </si>
  <si>
    <t>Multigenre Mapper</t>
  </si>
  <si>
    <t>Student can use this online tool to create original multigenre, multimodal diary entries in genres of their choice</t>
  </si>
  <si>
    <t>http://www.readwritethink.org/classroom-resources/Lesson-plan/blurring-genre-exploring-fiction-1145.html</t>
  </si>
  <si>
    <t>Teaching, Practice Lesson</t>
  </si>
  <si>
    <t>Online Note Taker</t>
  </si>
  <si>
    <t>Helps Student take notes on multiple subject areas while drawing out similar themes</t>
  </si>
  <si>
    <t>http://interactives.mped.org/view_interactive.aspx?id=722&amp;title=</t>
  </si>
  <si>
    <t>Teaching Rubric</t>
  </si>
  <si>
    <t>Teacher, Administrator</t>
  </si>
  <si>
    <t xml:space="preserve">Interdisciplinary Rubric </t>
  </si>
  <si>
    <t>Rubric for Teacher to use when planning and implementing multidisciplinary Lessons</t>
  </si>
  <si>
    <t>http://www.thirteen.org/edonline/concept2class/interdisciplinary/implementation_sub1.html</t>
  </si>
  <si>
    <t>Thirteen Ed Online</t>
  </si>
  <si>
    <t>ELA8RC2d, ELACC6-12LHSSST</t>
  </si>
  <si>
    <t xml:space="preserve">Language Arts Activity </t>
  </si>
  <si>
    <t>Activity for Student to use out of the classroom.  This would have to be used if a class visited the World of Coke Museum.  The audience is limited but is still a great tool for school in and and around the greater Atlanta area.</t>
  </si>
  <si>
    <t>http://www.worldofcoca-cola.com/TeacherToolkit/ELA8thGrade.aspx</t>
  </si>
  <si>
    <t>Teacher Toolkit</t>
  </si>
  <si>
    <t>ELA8RC2 (a-f), ELACC8RL2, ELACC8RI2, ELACC8RI9, ELACC8SL5, ELACC8RI6, ELACC8SL2</t>
  </si>
  <si>
    <t>Test Prep</t>
  </si>
  <si>
    <t>Online CRCT Test prep tool that covers all elements in ELA8RC2</t>
  </si>
  <si>
    <t>http://buckledown.com/parts/articles/1BDGA08RD01_sample.pdf</t>
  </si>
  <si>
    <t>Buckle Down.Com</t>
  </si>
  <si>
    <t xml:space="preserve">Interactive Interdisciplinary Website </t>
  </si>
  <si>
    <t>An interactive website that moves across subjects and show Student a variety of texts</t>
  </si>
  <si>
    <t>http://www.barbican.org.uk/canihaveaword/</t>
  </si>
  <si>
    <t>Barbican/ Can I Have a Word</t>
  </si>
  <si>
    <t>ABC Bookmaking</t>
  </si>
  <si>
    <t>A small-group activity introduces a variety of ABC books, including books for older readers that use the letters of the alphabet as a starting point to present information about a featured subject.</t>
  </si>
  <si>
    <t>http://www.readwritethink.org/classroom-resources/Lesson-plan/bookmaking-builds-vocabulary-content-276.html</t>
  </si>
  <si>
    <t>ELA8RC2e, ELACCRI6, ELACC8SL2</t>
  </si>
  <si>
    <t>Test Tutor</t>
  </si>
  <si>
    <t>Interactive online tool that allows Student to identify author's purpose.</t>
  </si>
  <si>
    <t>http://www.harcourtschool.com/activity/test_tutor/build19/grade6/skill1/index.htm</t>
  </si>
  <si>
    <t>Harcourt-School</t>
  </si>
  <si>
    <t>Why are you writing?</t>
  </si>
  <si>
    <t xml:space="preserve">This site helps the Student work through different elements of writing and identifying author's purpose </t>
  </si>
  <si>
    <t>http://school.eb.com/lm/studyguides/305/mainframes.html</t>
  </si>
  <si>
    <t>Britannica Study Guide</t>
  </si>
  <si>
    <t>Authors Purpose and Tone of Voice</t>
  </si>
  <si>
    <t>Lesson plan for Teacher to instruct Student how to detect author's tone of voice and purpose in text</t>
  </si>
  <si>
    <t>http://www.ncteamericancollection.org/ph_authors_purpose.htm</t>
  </si>
  <si>
    <t>American Collection Educators Site</t>
  </si>
  <si>
    <t>Learning Map</t>
  </si>
  <si>
    <t>Online Learning Map for Teacher to use in helping Student determine author's purpose</t>
  </si>
  <si>
    <t>http://publish.learningfocused.com/3884267/2/</t>
  </si>
  <si>
    <t>Learning Focused Schools</t>
  </si>
  <si>
    <t>Student, Teaching Activity</t>
  </si>
  <si>
    <t>Bingo Game</t>
  </si>
  <si>
    <t xml:space="preserve">Bingo Game Teacher can use to help Student identify theme and author's purpose </t>
  </si>
  <si>
    <t>http://edubakery.com/Bingo-Cards/8th-Grade-Context-Clues~2c-Author-s-Purpose-and-Figurative-Language-Review-v1-Bingo-Cards</t>
  </si>
  <si>
    <t>EDU Bakery</t>
  </si>
  <si>
    <t>ELA8RC2f</t>
  </si>
  <si>
    <t>Teaching Strategies Powerpoint</t>
  </si>
  <si>
    <t>Online PowerPoint Presentation on the importance of teaching disciplinary texts</t>
  </si>
  <si>
    <t>http://www.slideshare.net/nationalwritingproject/disciplinary-literacy-why-it-matters-and-what-we-should-do-about-it</t>
  </si>
  <si>
    <t>ppt</t>
  </si>
  <si>
    <t xml:space="preserve">Slide Share </t>
  </si>
  <si>
    <t>Story Town</t>
  </si>
  <si>
    <t xml:space="preserve">Interactive Flash Site that covers a variety of disciplinary texts and language arts components </t>
  </si>
  <si>
    <t>http://www.harcourtschool.com/storytown/</t>
  </si>
  <si>
    <t xml:space="preserve">Paint by Idioms </t>
  </si>
  <si>
    <t>Flash Game that paints a picture as Student learn text elements</t>
  </si>
  <si>
    <t>http://www.funbrain.com/idioms/index.html</t>
  </si>
  <si>
    <t>FunBrain</t>
  </si>
  <si>
    <t>Graphic Organizers</t>
  </si>
  <si>
    <t xml:space="preserve">Resource that has multiple activity and learning strategies that cover disciplinary texts  </t>
  </si>
  <si>
    <t>http://www.Teachervision.fen.com/graphic-organizers/printable/6293.html</t>
  </si>
  <si>
    <t>Teacher Vision</t>
  </si>
  <si>
    <t>ELA8LSV2e, f, ELACC8SL6, ELACC8SL4</t>
  </si>
  <si>
    <t xml:space="preserve">Rubrics </t>
  </si>
  <si>
    <t>Rubric for Student to analyze various forms of media and text</t>
  </si>
  <si>
    <t>http://www.rcampus.com/rubricshowc.cfm?code=C2856W&amp;sp=yes&amp;</t>
  </si>
  <si>
    <t>iRuberic</t>
  </si>
  <si>
    <t>Rubrics</t>
  </si>
  <si>
    <t>iRubric</t>
  </si>
  <si>
    <t>ElA8LSV2a(1), g, ELACC8SL4</t>
  </si>
  <si>
    <t>CD/ DVD Cover Creator</t>
  </si>
  <si>
    <t>Student can use the tool to create covers for books, music, and films that they explored as well as to create covers for media they compose individually or as a class</t>
  </si>
  <si>
    <t>http://www.readwritethink.org/classroom-resources/Student-interactives/cover-creator-30065.html?tab=2#tabs</t>
  </si>
  <si>
    <t>ELA8LSV2a(1), ELACC8SL4, ELACC8SL5</t>
  </si>
  <si>
    <t>Magazine Cover Creator</t>
  </si>
  <si>
    <t>Demonstrate comprehension by identifying three to five important details found in an informational text</t>
  </si>
  <si>
    <t>http://www.readwritethink.org/classroom-resources/Lesson-plan/covered-creating-magazine-covers-1092.html?tab=4#tabs</t>
  </si>
  <si>
    <t>ELA8LSV2 b (1),ELACC8SL5</t>
  </si>
  <si>
    <t>Interview</t>
  </si>
  <si>
    <t>As a result of this activity, Student will understand how to conduct interviews and gather data from interviews.</t>
  </si>
  <si>
    <t>http://www.mcrel.org/compendium/activityDetail.asp?activityID=130</t>
  </si>
  <si>
    <t>Mc Real</t>
  </si>
  <si>
    <t xml:space="preserve">Flashcard </t>
  </si>
  <si>
    <t>Teacher can use these ELA flashcards to teach Student about media literacy and responding to oral communication</t>
  </si>
  <si>
    <t>http://www.flashcardmachine.com/e-l-amidterm.html</t>
  </si>
  <si>
    <t>Flashcard Machine</t>
  </si>
  <si>
    <t>Lesson Plan, Teaching Activity</t>
  </si>
  <si>
    <t xml:space="preserve">Interactive Language Arts </t>
  </si>
  <si>
    <t xml:space="preserve">Program that uses current/ trendy music to teach language arts </t>
  </si>
  <si>
    <t>http://www.flocabulary.com/</t>
  </si>
  <si>
    <t>Flocabulary</t>
  </si>
  <si>
    <t>ELA8LSV2 b (2) , e, ELACC8SL5</t>
  </si>
  <si>
    <t xml:space="preserve">Rubric </t>
  </si>
  <si>
    <t>Rubric for evaluating oral presentations</t>
  </si>
  <si>
    <t>http://www.barringtonschools.org/C11/Social%20Studies/Social%20Studies%20Rubrics/Grades%206-8%20Oral%20Pres%20Rubric.pdf</t>
  </si>
  <si>
    <t>Barrington Schools</t>
  </si>
  <si>
    <t>ELA8LSV2 b (2) , f, ELACC8SL5, ELACC8SL1c</t>
  </si>
  <si>
    <t>Drama Map</t>
  </si>
  <si>
    <t>Student can map out the key elements of character, setting, conflict, and resolution (shown at left) for a variety purposes and activity associated with works of drama.</t>
  </si>
  <si>
    <t>http://www.readwritethink.org/files/resources/interactives/dramamap/</t>
  </si>
  <si>
    <t>ELA8LSV2 c, d, ELACC8SL4, ELACC8SL6,</t>
  </si>
  <si>
    <t>Performance Task</t>
  </si>
  <si>
    <t xml:space="preserve">Presentation Critique </t>
  </si>
  <si>
    <t xml:space="preserve">PDF question guide to help Teacher and Student analyze oral presentations </t>
  </si>
  <si>
    <t>http://www4.caes.hku.hk/epc/presentation/acrobat/oral_critique.pdf</t>
  </si>
  <si>
    <t>www4.caes.hku.hk</t>
  </si>
  <si>
    <t>Oral Presentation of Favorite Celebrity</t>
  </si>
  <si>
    <t>Lesson Plan on using various methods of oral communication</t>
  </si>
  <si>
    <t>http://alex.state.al.us/lesson_view.php?id=12880</t>
  </si>
  <si>
    <t>ALEX</t>
  </si>
  <si>
    <t>ELA8LSV2 a (2),ELACC8SL4</t>
  </si>
  <si>
    <t xml:space="preserve">Lesson plan, Teaching activity </t>
  </si>
  <si>
    <t>ESL PartyLand</t>
  </si>
  <si>
    <t>A variety of Lesson plan for oral presentations and listening skills for ESL Student</t>
  </si>
  <si>
    <t>http://www.eslpartyland.com/teachers/nov/listen.htm</t>
  </si>
  <si>
    <t>ESL Party Land</t>
  </si>
  <si>
    <t>Reading and Literature</t>
  </si>
  <si>
    <t>ELA8R1a, ELACCRL2, ELACCRI6</t>
  </si>
  <si>
    <t>Author's Purpose</t>
  </si>
  <si>
    <t xml:space="preserve">Student can use this website to practice determine the author's purpose  </t>
  </si>
  <si>
    <t>http://fcit.usf.edu/FCAT/strategies/ap/default.htm</t>
  </si>
  <si>
    <t>http://fcit.usf.edu/FCAT/default.htm</t>
  </si>
  <si>
    <t>Teacher Tool</t>
  </si>
  <si>
    <t>Classic Short Stories</t>
  </si>
  <si>
    <t>Teacher can access a varitey of short stories for comparisons of purpose and theme</t>
  </si>
  <si>
    <t>http://www.classicshorts.com/bib.html</t>
  </si>
  <si>
    <t>http://www.classicshorts.com</t>
  </si>
  <si>
    <t xml:space="preserve">“Which Writing is Right” </t>
  </si>
  <si>
    <t xml:space="preserve">Student centered examples of expository writing and practice. </t>
  </si>
  <si>
    <t>http://www.beaconlearningcenter.com/WebLessons/WhichWriting/default.htm</t>
  </si>
  <si>
    <t>http://www.beaconlearningcenter.com</t>
  </si>
  <si>
    <t>Teaching Theme</t>
  </si>
  <si>
    <t>PPT and Worksheets to determine theme in a variety of pieces</t>
  </si>
  <si>
    <t>http://www.ereadingWorksheets.com/free-reading-Worksheets/theme-Worksheets/teaching-theme</t>
  </si>
  <si>
    <t>EReadingWorksheets.com</t>
  </si>
  <si>
    <t>ELA8R1b, ELACC8RL5</t>
  </si>
  <si>
    <t>Cleave Books</t>
  </si>
  <si>
    <t>Online source to novels with a varietyof genre and charatcers</t>
  </si>
  <si>
    <t>http://www.cleavebooks.co.uk/grol/index.htm</t>
  </si>
  <si>
    <t>cleavebooks.co.uk</t>
  </si>
  <si>
    <t>Classic Short  Stories</t>
  </si>
  <si>
    <t>Teacher can access a varitey of short stories for comparisons of genres.</t>
  </si>
  <si>
    <t>http://classicshorts.com</t>
  </si>
  <si>
    <t>Teacher can access a variety of graphic organizers</t>
  </si>
  <si>
    <t>http://www.graphic.org/goindex.html</t>
  </si>
  <si>
    <t>www.graphic.org</t>
  </si>
  <si>
    <t>Genre</t>
  </si>
  <si>
    <t>Teacher can access ppts and Worksheets aimed at genre characteristics</t>
  </si>
  <si>
    <t>http://www.ereadingWorksheets.com/genre</t>
  </si>
  <si>
    <t>www.ereadingWorksheets.com</t>
  </si>
  <si>
    <t xml:space="preserve">Writing for Fun </t>
  </si>
  <si>
    <t>Interactive activity and graphic organizers for genre comparison and writing practice</t>
  </si>
  <si>
    <t>http://www.writingfun.com</t>
  </si>
  <si>
    <t>www.writingfun.com</t>
  </si>
  <si>
    <t>ELA8R1c, ELACC8RL6,ELACC8RL1, ELACC8RL3</t>
  </si>
  <si>
    <t>Characterization Worksheets</t>
  </si>
  <si>
    <t>PPTs, activity, and Worksheets for Student to distinguishe differences between charater traits</t>
  </si>
  <si>
    <t>http://www.ereadingWorksheets.com/free-reading-Worksheets/characterization-Worksheets</t>
  </si>
  <si>
    <t>Characterization</t>
  </si>
  <si>
    <t>PDF files with Worksheets and definitions of charatcer traits</t>
  </si>
  <si>
    <t>www.kimsckorner4Teachertalk.com</t>
  </si>
  <si>
    <t>Literary Elements mapping</t>
  </si>
  <si>
    <t>Mapping activity include character, conflicts, resolution, and setting maps</t>
  </si>
  <si>
    <t>http://www.readwritethink.org/files/resources/interactives/lit-elements</t>
  </si>
  <si>
    <t>www.readwritethink.org</t>
  </si>
  <si>
    <t>How and Why Characters Change</t>
  </si>
  <si>
    <t>PDF mapping activity analyzing change in a character</t>
  </si>
  <si>
    <t>http://www.readwritethink.org/files/resources/Lesson_images/Lesson858/change.pdf</t>
  </si>
  <si>
    <t>ELA8R1d, ELACC8RL9</t>
  </si>
  <si>
    <t>www.cleavebooks.co.uk</t>
  </si>
  <si>
    <t>www.classicshorts.com</t>
  </si>
  <si>
    <t>School Tales in 19th Centruy Literature</t>
  </si>
  <si>
    <t>A variety of readings from specific historical period</t>
  </si>
  <si>
    <t>http://www.schooltales.net</t>
  </si>
  <si>
    <t>www.schooltales.net</t>
  </si>
  <si>
    <t>How to Organize Historical Fiction</t>
  </si>
  <si>
    <t xml:space="preserve">Graphic organizer that aids in character analysis </t>
  </si>
  <si>
    <t>http://www.jefferson.k12.ky.us/departments/environmentaled/images/tchrrespdfs/linfogather.pdf</t>
  </si>
  <si>
    <t>www.jefferson.k12.ky.us</t>
  </si>
  <si>
    <t>Geometric Character Analysis</t>
  </si>
  <si>
    <t>Lesson plan that enables Student explore and discuss possible characterizations and conflicts.</t>
  </si>
  <si>
    <t>http://www.sdcoe.net/score/actbank/tgeometri.htm</t>
  </si>
  <si>
    <t>www.sdcoe.net</t>
  </si>
  <si>
    <t>ELA8R1e, ELACC8RL2, ELACC8RL9</t>
  </si>
  <si>
    <t>Teacher can access a varitey of short stories for comparisons of themes.</t>
  </si>
  <si>
    <t xml:space="preserve">Lesson plan </t>
  </si>
  <si>
    <t>Litarature</t>
  </si>
  <si>
    <t>Variety of Lesson plan pertaining to theme</t>
  </si>
  <si>
    <t>http://www.discoveryeducation.com/search/page/-/-/Lesson-plan/literature/index.cfm</t>
  </si>
  <si>
    <t>www.discoveryeducation.com</t>
  </si>
  <si>
    <t>Theme Worksheets</t>
  </si>
  <si>
    <t>Variety of Lesson plan identifying and making conclusions about themes</t>
  </si>
  <si>
    <t>http://www.ereadingWorksheets.com/free-reading-Worksheets/theme-Worksheets</t>
  </si>
  <si>
    <t>ewww.ereadingWorksheets.com</t>
  </si>
  <si>
    <t>Literary Themes</t>
  </si>
  <si>
    <t>PPT that illustrates the components of themes in literature</t>
  </si>
  <si>
    <t>http://www.authorstream.com/Presentation/dianalimo-265532-literary-theme-education-literature-reading-teaching-ppt-powerpoint</t>
  </si>
  <si>
    <t>www.authorstream.com</t>
  </si>
  <si>
    <t>ELA8R1f, ELACC8RL2, ELACC8RL3</t>
  </si>
  <si>
    <t>Online source to novels with a variety of genre and plots</t>
  </si>
  <si>
    <t xml:space="preserve">Online source of short stories with a variety on genres and plots </t>
  </si>
  <si>
    <t>Story Structure Worksheets</t>
  </si>
  <si>
    <t>Several Lessonplan for determining the structural parts of a story</t>
  </si>
  <si>
    <t>http://www.ereadingWorksheets.com/free-reading-Worksheets/story-structure-Worksheets</t>
  </si>
  <si>
    <t>Several  Lesson plan and graphic organizers focusing on plot elements</t>
  </si>
  <si>
    <t>http://www.readwritethink.org/classroom-resources/Student-interactives/literary-elements-30011.html</t>
  </si>
  <si>
    <t>ELA8R1g, ELACC8RL4, ELACC8L5</t>
  </si>
  <si>
    <t>Figurative language activity</t>
  </si>
  <si>
    <t>A variety of Lesson plan, puzzles, ppts, and quizzes focusing on figuative language elements</t>
  </si>
  <si>
    <t>http://www.ereadingWorksheets.com/figurative-language/figurative-language-activity</t>
  </si>
  <si>
    <t>Onomatopoeia</t>
  </si>
  <si>
    <t xml:space="preserve">A Lesson plan designed for reviewof the term and creation of comic strip using onomatopoeia. </t>
  </si>
  <si>
    <t>http://comicsintheclassroom.net/xlessononomatopoeia.html</t>
  </si>
  <si>
    <t>www.comicsintheclassroom.com</t>
  </si>
  <si>
    <t>Identifying Types of Alliterations</t>
  </si>
  <si>
    <t>Lesson plan using music to demonstrate use of alliteration</t>
  </si>
  <si>
    <t>http://volweb.utk.edu/Schools/bedford/harrisms/1allitera.htm</t>
  </si>
  <si>
    <t>www.volweb.utk.edu</t>
  </si>
  <si>
    <t>Figurative Language</t>
  </si>
  <si>
    <t>Lessonplan and Worksheets that focus on figurative language usage in literature</t>
  </si>
  <si>
    <t>http://www.ereadingWorksheets.com/figurative-language</t>
  </si>
  <si>
    <t>ELA8R1h, ELACC8RL1, ELACC8RL4</t>
  </si>
  <si>
    <t>Online access to short stories to use for comparison activity for tone and mood</t>
  </si>
  <si>
    <t>Play Mood Charades</t>
  </si>
  <si>
    <t>Lesson plan to introduce mood</t>
  </si>
  <si>
    <t xml:space="preserve"> http://www.education.com/activity/article/Mood_Charades_middle</t>
  </si>
  <si>
    <t>www.education.com</t>
  </si>
  <si>
    <t>Tone and Mood</t>
  </si>
  <si>
    <t>Lesson plan designed to use video, writing, and discussion to teach tone and mood</t>
  </si>
  <si>
    <t>http://www.brighthub.com/education/k-12/articles/12268.aspx</t>
  </si>
  <si>
    <t>www.brighthub.com</t>
  </si>
  <si>
    <t>Tone and Mood Words</t>
  </si>
  <si>
    <t xml:space="preserve">Video clip of words associated with mood and tone. </t>
  </si>
  <si>
    <t>http://www.youtube.com/watch?v=jDUhDV-72S0</t>
  </si>
  <si>
    <t>www.youtube.com</t>
  </si>
  <si>
    <t>Writing</t>
  </si>
  <si>
    <t>ELA8W2a-g Expository, ELACC8W2a, b, e</t>
  </si>
  <si>
    <t>lesson</t>
  </si>
  <si>
    <t>10 Ways to Develop Expository Writing Skills With The New York Times</t>
  </si>
  <si>
    <t>Guides teachers through helping students create authentic essay structure, engaging reader and giving closure, using expository patterns, and developing ideas</t>
  </si>
  <si>
    <t>http://learning.blogs.nytimes.com/2010/07/08/10-ways-to-develop-expository-writing-skills-with-the-new-york-times/</t>
  </si>
  <si>
    <t>NYTimes Learning Network</t>
  </si>
  <si>
    <t>Lindy Pals</t>
  </si>
  <si>
    <t>ELA8W2a-I Research, ELACC8W7-9, 8W2a, W(all)e</t>
  </si>
  <si>
    <t>A+ Research and Writing</t>
  </si>
  <si>
    <t>Research guide is leveled for high school but could utilize with regular and gifted 8th grade.  Walks students through the entire research process (includes section on thesis statements).</t>
  </si>
  <si>
    <t>http://www.ipl.org/div/aplus/</t>
  </si>
  <si>
    <t>Internet Public Library</t>
  </si>
  <si>
    <t>ELA8W2a-g Persusive, ELACC8W1, 8W1a-c</t>
  </si>
  <si>
    <t>Argue, Persuade, and Advise</t>
  </si>
  <si>
    <t xml:space="preserve">Provides tutorial on persuasive writing: stating a position, understanding arguments, and addressing audience.  Provides persuader's toolkit. </t>
  </si>
  <si>
    <t>http://www.bbc.co.uk/schools/ks3bitesize/english/writing/argue_persuade_advise/revise1.shtml</t>
  </si>
  <si>
    <t>BBC Learning</t>
  </si>
  <si>
    <t>ELA8W1b, ELACC8W1b, 2b, 3b</t>
  </si>
  <si>
    <t>Can't Complain? Writing About Pet Peeves</t>
  </si>
  <si>
    <t>Teacher can use fun "complaint box" example to help students meet sufficient development of details for sufficient length</t>
  </si>
  <si>
    <t>http://learning.blogs.nytimes.com/2009/11/16/cant-complain-writing-about-pet-peeves/</t>
  </si>
  <si>
    <t>ELA8W1c, ELACC8W1a, b, c, d</t>
  </si>
  <si>
    <t xml:space="preserve">Cause and Effect </t>
  </si>
  <si>
    <t>Tutorial on cause and effect structure; includes writing examples</t>
  </si>
  <si>
    <t>http://grammar.ccc.commnet.edu/grammar/composition/cause_effect.htm</t>
  </si>
  <si>
    <t>Cause and Effect Graphic Organizer</t>
  </si>
  <si>
    <t>A graphic organizer that assists students in developing a Cause and Effect structure</t>
  </si>
  <si>
    <t>http://www.writingfix.com/PDFs/Process/cause_effect_organizer.pdf</t>
  </si>
  <si>
    <t>Writing Fix.com</t>
  </si>
  <si>
    <t>ELA8W2a-i Narrative, ELACC8W3a-e, 8W5</t>
  </si>
  <si>
    <t>Creating Characters</t>
  </si>
  <si>
    <t>Lesson plan guides students through the methods of characterization and provides Worksheets for analyzing and writing characterization.</t>
  </si>
  <si>
    <t>http://artsedge.kennedy-center.org/educators/lessons/grade-9-12/Fiction_Creating_Characters.aspx</t>
  </si>
  <si>
    <t>ArtsEdge</t>
  </si>
  <si>
    <t>ELA8W1e, ELACC8W1b, 8W2b, 8W4</t>
  </si>
  <si>
    <t>2,3</t>
  </si>
  <si>
    <t>Descriptive Writing with Virginia Hamilton</t>
  </si>
  <si>
    <t>Provides models and examples for adding specific description to writing.  Allows students to publish writing and read other student writing.</t>
  </si>
  <si>
    <t>http://teacher.scholastic.com/writewit/diary/index.htm</t>
  </si>
  <si>
    <t>Scholastic</t>
  </si>
  <si>
    <t>EasyBib</t>
  </si>
  <si>
    <t>EasyBib is a free citation generator for creating an MLA bibliography.  It includes a web guide to citation.  Note: There is a school edition version for expanded resources, but the free version allows full MLA access.</t>
  </si>
  <si>
    <t>http://www.easybib.com/</t>
  </si>
  <si>
    <t>ELA8W2a-i Persusive, ELACC8W1, 8w1a-c, , 8w1e</t>
  </si>
  <si>
    <t>Evidence</t>
  </si>
  <si>
    <t>Student or Teacher can use tutorial to understand the steps to gathering and using evidence in writing.  Provides self-check questions to see if writer has included enough evidence.</t>
  </si>
  <si>
    <t>http://www.unc.edu/depts/wcweb/handouts/evidence_use.html</t>
  </si>
  <si>
    <t>UNC Writing Center</t>
  </si>
  <si>
    <t xml:space="preserve">lesson </t>
  </si>
  <si>
    <t>From Object to Story</t>
  </si>
  <si>
    <t xml:space="preserve">Students choose a family artifact to write a family historical narrative.  Provides a writing example, model.  Encourages specific detail, character, flashback, etc. </t>
  </si>
  <si>
    <t>http://learning.blogs.nytimes.com/2007/11/23/from-object-to-story/</t>
  </si>
  <si>
    <t>lesson, practice</t>
  </si>
  <si>
    <t>From Personal to Public Writing: Your Writing: Personal Writing Review</t>
  </si>
  <si>
    <t>Teacher can guide students through a series of personal narrative writing exercises</t>
  </si>
  <si>
    <t>http://www.ccc.commnet.edu/sensen/part3/seventeen/personal_writing.html</t>
  </si>
  <si>
    <t>ELA8W4a, ELACC8W5</t>
  </si>
  <si>
    <t>Getting Started</t>
  </si>
  <si>
    <t>Student can review prewriting and planning strategies</t>
  </si>
  <si>
    <t>http://writing2.richmond.edu/writing/wweb/started.html</t>
  </si>
  <si>
    <t>University of Richmond Writing Center</t>
  </si>
  <si>
    <t>Giving Examples and Explanations</t>
  </si>
  <si>
    <t>A website that gives students practice at supporting statements with details and examples</t>
  </si>
  <si>
    <t>http://www.ccc.commnet.edu/sensen/part3/sixteen/techniques_giving.html</t>
  </si>
  <si>
    <t>ELA8W4c, ELACC8W5, 8L1, 8L2</t>
  </si>
  <si>
    <t>Grammar Handbook: How to edit your writing</t>
  </si>
  <si>
    <t>Student can review grammar rules for appropriate word choice</t>
  </si>
  <si>
    <t>http://www.greatsource.com/iwrite/students/s_grammar_hndbk.html</t>
  </si>
  <si>
    <t>http://www.greatsource.com</t>
  </si>
  <si>
    <t>Teacher can use organizers to help students develop writing to appropriate length</t>
  </si>
  <si>
    <t>http://www.sdcoe.net/score/actbank/torganiz.htm</t>
  </si>
  <si>
    <t>SCORE: Schools of California</t>
  </si>
  <si>
    <t>Graphic organizers to structure different expository patterns (cause, effect, problem, solution, description, sequences, etc.)</t>
  </si>
  <si>
    <t>http://www.writedesignonline.com/organizers/</t>
  </si>
  <si>
    <t>Write Design Online</t>
  </si>
  <si>
    <t>ELA8W1d, ELACC8W2c, 8W3c</t>
  </si>
  <si>
    <t>How to Use Transition Words</t>
  </si>
  <si>
    <t>Student can listen to a review on how to use transitions</t>
  </si>
  <si>
    <t>http://grammar.quickanddirtytips.com/how-to-use-transition-words.aspx</t>
  </si>
  <si>
    <t>Grammar Girl Podcasts</t>
  </si>
  <si>
    <t>How to Write a Thesis Statement</t>
  </si>
  <si>
    <t>Tutorial provides definition of thesis statement, examples on how to generate statements, and examples of strong and weak thesis statements</t>
  </si>
  <si>
    <t>http://www.indiana.edu/~wts/pamphlets/thesis_statement.shtml</t>
  </si>
  <si>
    <t>Indiana University Writing Tutorial Services</t>
  </si>
  <si>
    <t>How to Write Your Autobiography</t>
  </si>
  <si>
    <t>Guides students through interactive on developing specific detail, organizing, and including people, places, experiences</t>
  </si>
  <si>
    <t>http://www.tv411.org/lessons/cfm/writing.cfm?str=writing&amp;num=13&amp;act=1</t>
  </si>
  <si>
    <t>TV 411</t>
  </si>
  <si>
    <t>ELA8W2a-d Technical Writing, ELACC8L1,2,3</t>
  </si>
  <si>
    <t>Knowing Write from Wrong</t>
  </si>
  <si>
    <t xml:space="preserve">Reviews problems with informality in electronic correspondence and guides students through developing a simple writing guide for standard English </t>
  </si>
  <si>
    <t>http://learning.blogs.nytimes.com/2004/12/10/knowing-write-from-wrong/</t>
  </si>
  <si>
    <t>Make Kids' Writing Shine: Using Beginnings and Endings to Teach Craft</t>
  </si>
  <si>
    <t>Teacher can guide students in a beginnings, endings workshop for personal narratives</t>
  </si>
  <si>
    <t>http://teacher.scholastic.com/lessonrepro/lessonplans/instructor/power.htm</t>
  </si>
  <si>
    <t>Scholastic Instructor</t>
  </si>
  <si>
    <t>Oral History</t>
  </si>
  <si>
    <t>Guides students through the steps of writing an oral, narrative history</t>
  </si>
  <si>
    <t>http://teacher.scholastic.com/activities/writing/</t>
  </si>
  <si>
    <t>Organization</t>
  </si>
  <si>
    <t>Reviews organizational patterns of expository writing; discusses openings and endings; provides questions for organizing writing</t>
  </si>
  <si>
    <t>http://www.learnnc.org/lp/editions/few/683</t>
  </si>
  <si>
    <t>Learn NC</t>
  </si>
  <si>
    <t>ELA8W1a, ELACC8W1a, 2a, 3a</t>
  </si>
  <si>
    <t>1,2</t>
  </si>
  <si>
    <t>Paragraph Organization</t>
  </si>
  <si>
    <t>A website that guides students through the organizational structure of a paragraph</t>
  </si>
  <si>
    <t>http://school.eb.com/lm/studyguides/3/mainframes.html</t>
  </si>
  <si>
    <t>school.eb.com</t>
  </si>
  <si>
    <t>Parallel Structure</t>
  </si>
  <si>
    <t>College level tutorial on Parallel Structure.  Includes pre-test and test, video, tutorial, and links.</t>
  </si>
  <si>
    <t>http://www.srjcwritingcenter.com/clearsentcs/parallel/parallel.html</t>
  </si>
  <si>
    <t>Santa Rosa Junior College</t>
  </si>
  <si>
    <t>Personal Narrative</t>
  </si>
  <si>
    <t xml:space="preserve">Student can review model of personal narrative, download a basic organizer, and download a checklist </t>
  </si>
  <si>
    <t>http://www.timeforkids.com/TFK/kids/hh/writeideas/articles/0,28372,606653,00.html</t>
  </si>
  <si>
    <t>Time for Kids</t>
  </si>
  <si>
    <t>Persuasion Map</t>
  </si>
  <si>
    <t>Student can use interactive to plan persuasive essay</t>
  </si>
  <si>
    <t>http://www.readwritethink.org/files/resources/interactives/persuasion_map/</t>
  </si>
  <si>
    <t>Persuasive Writing</t>
  </si>
  <si>
    <t>Provides 8 lessons in persuasive writing: stating position, including evidence, avoiding rambling, anticipating counterarguments</t>
  </si>
  <si>
    <t>http://www.icivics.org/curriculum/persuasive-writing</t>
  </si>
  <si>
    <t>Icivics</t>
  </si>
  <si>
    <t>Power Proofreading</t>
  </si>
  <si>
    <t>Student can review proofreading, editing exercises</t>
  </si>
  <si>
    <t>http://www.eduplace.com/kids/hme/6_8/proofread/</t>
  </si>
  <si>
    <t>Houghton, Mifflin</t>
  </si>
  <si>
    <t>Prewriting</t>
  </si>
  <si>
    <t>http://www.greatsource.com/iwrite/tutorials/microsoft_learning_essentials/SCHOOL~6.HTM</t>
  </si>
  <si>
    <t>Write Source</t>
  </si>
  <si>
    <t>Prewriting Strategy and Idea Exchange</t>
  </si>
  <si>
    <t>Provides graphic organizers for pre-write planning; instructions on teacher modeling; free prewriting activities from print guides</t>
  </si>
  <si>
    <t>http://writingfix.com/process/prewrite.htm</t>
  </si>
  <si>
    <t>3,4</t>
  </si>
  <si>
    <t>Professional, Technical Writing</t>
  </si>
  <si>
    <t>Provides several examples of technical writing, addressing audience, creating and organzing for purpose, revision for conciseness, clarity</t>
  </si>
  <si>
    <t>http://owl.english.purdue.edu/owl/section/4/16/</t>
  </si>
  <si>
    <t>OWL Purdue</t>
  </si>
  <si>
    <t>Proofreading</t>
  </si>
  <si>
    <t>Tutorial on proofreading and editing</t>
  </si>
  <si>
    <t>http://owl.english.purdue.edu/owl/resource/561/01/</t>
  </si>
  <si>
    <t>OWL</t>
  </si>
  <si>
    <t>Putting Personality on Paper: Writing About People Using Times Models</t>
  </si>
  <si>
    <t>Guides teachers in using the NYTimes online to demonstrate writing with facts, details, specific examples, and descriptions</t>
  </si>
  <si>
    <t>http://learning.blogs.nytimes.com/2011/01/27/putting-personality-on-paper-writing-about-people-using-times-models/</t>
  </si>
  <si>
    <t>ELA8W2a-I Research</t>
  </si>
  <si>
    <t>Quoting, Paraphrasing, and Summarizing</t>
  </si>
  <si>
    <t>Teacher and student can use digital handout to explain summarizing, paraphrasing, and direct quotation to record important ideas, concepts, and statements.</t>
  </si>
  <si>
    <t>http://owl.english.purdue.edu/owl/resource/563/01/</t>
  </si>
  <si>
    <t>Recognizing Parallel Structure</t>
  </si>
  <si>
    <t>Interactive on Parallel Structure with questions and explanations</t>
  </si>
  <si>
    <t>http://www.chompchomp.com/structure01/structure01.htm</t>
  </si>
  <si>
    <t>Grammar Bites</t>
  </si>
  <si>
    <t>ELA8W2a-h Response to Literature, ELACC8W9a, W(all)e</t>
  </si>
  <si>
    <t>Response to Literature</t>
  </si>
  <si>
    <t>Provides a tutorial on examining plot, character, and theme.  Provides step-by-step writing instructions and templates for analysis.</t>
  </si>
  <si>
    <t>http://www.greatsource.com/iwrite/students/s_lit.html</t>
  </si>
  <si>
    <t>Great Source Iwrite</t>
  </si>
  <si>
    <t>ELA8W4b, ELACC8W5</t>
  </si>
  <si>
    <t>Revising and Proofreading Techniques</t>
  </si>
  <si>
    <t>A video tutorial on the revision process</t>
  </si>
  <si>
    <t>http://faculty.nl.edu/cad/presentations/Writing%20Process%20Revising%20&amp;%20Proofing/Writing%20Process%20Proofreading%20Techniques.htm</t>
  </si>
  <si>
    <t>National Louis University's Center for Academic Development</t>
  </si>
  <si>
    <t>Revision Dice</t>
  </si>
  <si>
    <t>Student can roll dice and find ways to revise paper</t>
  </si>
  <si>
    <t>http://writingfix.com/PDFs/Process/SWG_Revision_Dice.pdf</t>
  </si>
  <si>
    <t>Writing Fix</t>
  </si>
  <si>
    <t>Share What You're Reading</t>
  </si>
  <si>
    <t>Provides tutorial with Rodman Philbrick on writing book reviews.  Allows students to view book reviews from students.  Allows students to post book review.</t>
  </si>
  <si>
    <t>http://teacher.scholastic.com/activities/swyar/</t>
  </si>
  <si>
    <t>Show, Don't Tell</t>
  </si>
  <si>
    <t>Helps students understand how using specific examples illustrates writing</t>
  </si>
  <si>
    <t>http://grammar.quickanddirtytips.com/show-dont-tell.aspx</t>
  </si>
  <si>
    <t>Six Strategies to Help Students Master Beginnings and Endings in Their Writing</t>
  </si>
  <si>
    <t>Teacher can use strategies in classroom to help students rework weak beginnings, endings of writing to create appropriate length for story</t>
  </si>
  <si>
    <t>http://www2.scholastic.com/browse/article.jsp?id=4417&amp;FullBreadCrumb=%3Ca+href%3D%22http%3A%2F%2Fwww2.scholastic.com%2Fbrowse%2Fsearch%2F%3FNtx%3Dmode%2Bmatchallpartial%26_N%3Dfff%26Ntk%3DSCHL30_SI%26query%3Dwriting%26N%3D0%26Ntt%3Dwriting%22+class%3D%22endecaAll%22%3EAll+Results%3C%2Fa%3E+%26gt%3B+%3Ca+href%3D%22http%3A%2F%2Fwww2.scholastic.com%2Fbrowse%2Fsearch%2F%3FVT%3D2%26Nty%3D1%26Ntx%3Dmode%2Bmatchallpartial%26_N%3Dfff%26Ntk%3DSCHL30_SI%26query%3Dwriting%26N%3D2619%26Ntt%3Dwriting%22%3EResources+and+Activities%3C%2Fa%3E+%26gt%3B+%3Ca+href%3D%22http%3A%2F%2Fwww2.scholastic.com%2Fbrowse%2Fsearch%2F%3FVT%3D2%26Nty%3D1%26Ntx%3Dmode%2Bmatchallpartial%26_N%3Dfff%26Ntk%3DSCHL30_SI%26query%3Dwriting%26N%3D2619%2B669%26Ntt%3Dwriting%22%3EGrade+6+-+8%3C%2Fa%3E+%26gt%3B+Language+Arts</t>
  </si>
  <si>
    <t>Scholastic.com</t>
  </si>
  <si>
    <t>Start Writing</t>
  </si>
  <si>
    <t>A website that guides students through the prewriting and planning process</t>
  </si>
  <si>
    <t>http://www.powa.org/component/content/article/1/307-getting-started.html</t>
  </si>
  <si>
    <t>Paradigm Online Writing Assistant</t>
  </si>
  <si>
    <t xml:space="preserve">Step 3: Revising - Writing Process Tutorial </t>
  </si>
  <si>
    <t>A tutorial on the revision process</t>
  </si>
  <si>
    <t>http://www.greatsource.com/iwrite/tutorials/microsoft_learning_essentials/SCHOOL~8.HTM</t>
  </si>
  <si>
    <t>Schoolhouse Tutorial</t>
  </si>
  <si>
    <t>Step 4: Editing - Writing Process Tutorial </t>
  </si>
  <si>
    <t>A tutorial on the editing process</t>
  </si>
  <si>
    <t>http://www.greatsource.com/iwrite/tutorials/microsoft_learning_essentials/SCHOOL~1.HTM</t>
  </si>
  <si>
    <t>Step-by-step Instructions for Writing a Comparison-contrast Essay</t>
  </si>
  <si>
    <t xml:space="preserve">Step-by-step instructions to write similarity, difference structure - includes templates and a writing sample </t>
  </si>
  <si>
    <t>http://www.greatsource.com/iwrite/students/s_comp_cont.html</t>
  </si>
  <si>
    <t>Step-by-step Instructions for Writing a Problem-solution Essay</t>
  </si>
  <si>
    <t xml:space="preserve">Step-by-step instructions to write posing, answering a problem, question - includes templates and a writing sample </t>
  </si>
  <si>
    <t>http://www.greatsource.com/iwrite/students/s_prob_sol.html</t>
  </si>
  <si>
    <t>Student Interactive: Essay Map</t>
  </si>
  <si>
    <t>Student Interactive on mapping expository writing: establish focus, ideas, supporting details, and provide appropriate conclusion</t>
  </si>
  <si>
    <t>http://www.readwritethink.org/classroom-resources/student-interactives/essay-30063.html</t>
  </si>
  <si>
    <t>Style</t>
  </si>
  <si>
    <t>Reviews style, speaker's voice, purpose, and writing for audience</t>
  </si>
  <si>
    <t>http://www.learnnc.org/lp/editions/few/684</t>
  </si>
  <si>
    <t>Teach Collaborative Revision with Google Docs</t>
  </si>
  <si>
    <t>Teacher lesson plan using Google Docs to teach collaborative revision</t>
  </si>
  <si>
    <t>http://www.google.com/educators/weeklyreader.html</t>
  </si>
  <si>
    <t>Google Docs, Weekly Reader</t>
  </si>
  <si>
    <t>lessons</t>
  </si>
  <si>
    <t>Teaching Persuasive Writing</t>
  </si>
  <si>
    <t>Teacher can view two models of persuasive writing in the classroom, view student work, and access teacher unit plans</t>
  </si>
  <si>
    <t>http://www.learner.org/workshops/middlewriting/prog4.html</t>
  </si>
  <si>
    <t>Annenberg Foundation</t>
  </si>
  <si>
    <t>Teaching the Power of Revision</t>
  </si>
  <si>
    <t>Teacher can view 3 models of classroom revision and utilize teacher resources</t>
  </si>
  <si>
    <t>http://www.learner.org/workshops/middlewriting/prog8.html</t>
  </si>
  <si>
    <t>Text Structures</t>
  </si>
  <si>
    <t>A chart exploring the properties of five text structures</t>
  </si>
  <si>
    <t>http://www.literacyleader.com/sites/litlead.essdack.org/files/text%20str%20chart%20w-frames2.pdf</t>
  </si>
  <si>
    <t>Literacyleader.com</t>
  </si>
  <si>
    <t>The Big6 Research Paper Organizer</t>
  </si>
  <si>
    <t>Teacher and student can use research paper organizer to plan the research process.  Note: does not include stating a thesis, but this could be added to "Task Definition."</t>
  </si>
  <si>
    <t>http://library.sasaustin.org/paperOrganizerUS.php</t>
  </si>
  <si>
    <t>St. Andrew's Episcopal School and Big6.com</t>
  </si>
  <si>
    <t>Interactive assessments</t>
  </si>
  <si>
    <t>The Editing and Rewriting Process</t>
  </si>
  <si>
    <t>Student can review the proofreading process and utilize editing checklist</t>
  </si>
  <si>
    <t>http://grammar.ccc.commnet.edu/grammar/composition/editing.htm</t>
  </si>
  <si>
    <t>The Narrative Essay</t>
  </si>
  <si>
    <t>Student, Teacher can review characteristics of the narrative essay genre.  Side links to conciseness, sentence variety, and vivid verbs (active, passive voice).</t>
  </si>
  <si>
    <t>http://owl.english.purdue.edu/owl/resource/685/04/</t>
  </si>
  <si>
    <t>Tightening</t>
  </si>
  <si>
    <t>Student can review lesson on cutting extra words and choosing powerful words.  Includes practice exercises.</t>
  </si>
  <si>
    <t>http://www.powa.org/revising-818965820/tightening</t>
  </si>
  <si>
    <t>Tone: A Matter of Attitude</t>
  </si>
  <si>
    <t>A website that explains setting tone for writing</t>
  </si>
  <si>
    <t>http://grammar.ccc.commnet.edu/grammar/composition/tone.htm</t>
  </si>
  <si>
    <t>Transitional Words and Phrases</t>
  </si>
  <si>
    <t>An interactive on categorizing transitional words and phrases</t>
  </si>
  <si>
    <t>http://www.studygs.net/trans/wrtstr6a.htm</t>
  </si>
  <si>
    <t>Study Guide and Strategies</t>
  </si>
  <si>
    <t>Ganes</t>
  </si>
  <si>
    <t>Understanding Audience</t>
  </si>
  <si>
    <t>Provides opportunity for students to interact with various audience types</t>
  </si>
  <si>
    <t>http://www.learnnc.org/lp/pages/3972</t>
  </si>
  <si>
    <t>Understanding Character</t>
  </si>
  <si>
    <t>Provides graphic organizers to analyze character traits</t>
  </si>
  <si>
    <t>http://www2.scholastic.com/browse/lessonplan.jsp?id=39</t>
  </si>
  <si>
    <t>Understanding the Writing Assignment</t>
  </si>
  <si>
    <t>Provides guidelines for meeting requirements (format, length) for different topics</t>
  </si>
  <si>
    <t>http://www.smarthinking.com/static/document_library/docs/writeman/3_02.cfm</t>
  </si>
  <si>
    <t>Smarthinking</t>
  </si>
  <si>
    <t>Understanding Writing Assignments</t>
  </si>
  <si>
    <t>Provides steps to understanding the writing assignment (audience, format requirements, purpose)</t>
  </si>
  <si>
    <t>http://owl.english.purdue.edu/owl/resource/688/01/</t>
  </si>
  <si>
    <t>Practice, Accelerated</t>
  </si>
  <si>
    <t>Using Descriptive Language</t>
  </si>
  <si>
    <t xml:space="preserve">Lesson that allows students to explore writing descriptions and sensory examples </t>
  </si>
  <si>
    <t>http://www.visualthesaurus.com/cm/lessons/726/</t>
  </si>
  <si>
    <t>Visual Thesaurus</t>
  </si>
  <si>
    <t>Using literary quotations</t>
  </si>
  <si>
    <t>Provides guidance for including references to the text or other works</t>
  </si>
  <si>
    <t>http://writing.wisc.edu/Handbook/QuoLiterature.html</t>
  </si>
  <si>
    <t>The Writing Center (Univ. of Wisconsin)</t>
  </si>
  <si>
    <t>Using Primary Resources</t>
  </si>
  <si>
    <t xml:space="preserve">Library of Congress gives an overview of using primary sources with students.  Provides links for students to use in research.  </t>
  </si>
  <si>
    <t>http://www.loc.gov/teachers/usingprimarysources/index.html</t>
  </si>
  <si>
    <t>Library of Congress</t>
  </si>
  <si>
    <t>Using Transitional Expressions</t>
  </si>
  <si>
    <t>Student can practice using transitions in writing</t>
  </si>
  <si>
    <t>http://www.ccc.commnet.edu/sensen/part3/sixteen/techniques_transitional.html</t>
  </si>
  <si>
    <t>A Writer's Guide: Sentence Sense</t>
  </si>
  <si>
    <t>What is a Cover Letter?</t>
  </si>
  <si>
    <t>Guide to writing cover letters.  Gives tips on organization, formatting, and content.</t>
  </si>
  <si>
    <t>http://owl.english.purdue.edu/owl/resource/549/1/</t>
  </si>
  <si>
    <t>Who Will Hire Me? Creating 21st-Century Résumés</t>
  </si>
  <si>
    <t>Lesson plan guides students through viewing different samples of resumes, improving on samples, and extending the activity to creating personal resumes</t>
  </si>
  <si>
    <t>http://learning.blogs.nytimes.com/2010/03/08/who-will-hire-me-creating-21st-century-resumes/</t>
  </si>
  <si>
    <t>Worksheet 1: Making Connections mini-lesson</t>
  </si>
  <si>
    <t>A worksheet that reviews transitions</t>
  </si>
  <si>
    <t>http://teacher.scholastic.com/activities/writing/worksheet1.asp?topic=Persuasive</t>
  </si>
  <si>
    <t>Write It: Essay</t>
  </si>
  <si>
    <t>Student can review writing process and plan independently</t>
  </si>
  <si>
    <t>http://teacher.scholastic.com/writeit/essay/</t>
  </si>
  <si>
    <t xml:space="preserve">Scholastic </t>
  </si>
  <si>
    <t>Student can review drafting</t>
  </si>
  <si>
    <t>http://www.greatsource.com/iwrite/tutorials/microsoft_learning_essentials/SCHOOL~9.HTM</t>
  </si>
  <si>
    <t>lessons,  practices</t>
  </si>
  <si>
    <t>Writing Across the Curriculum: Our Compare and Contrast Workshop &amp; Guide</t>
  </si>
  <si>
    <t>20 free resources (lesson plans, graphic organizers, story boards) to teach comparison, constrast or similarity, difference structure</t>
  </si>
  <si>
    <t>http://writingfix.com/WAC/comparison_contrast.htm</t>
  </si>
  <si>
    <t>Writing Genres: Model Persuasive Lessons </t>
  </si>
  <si>
    <t>Lessons and free resources on persuasive writing.  Recommendations on mentor texts.</t>
  </si>
  <si>
    <t>http://www.writingfix.com/genres/persuasive.htm</t>
  </si>
  <si>
    <t>Writing Genres: Teaching Narrative </t>
  </si>
  <si>
    <t>Provides prompts for developiong plot, setting, POV, context, provides student narrative writing examples, narrative writing post-it checklist, and developing sensory details</t>
  </si>
  <si>
    <t>http://writingfix.com/genres/narrative.htm</t>
  </si>
  <si>
    <t>Writing Guide: Audience</t>
  </si>
  <si>
    <t>Provides steps to understanding how audience drives focus, point of view, length, and expectations (teacher guide or student tutorial)</t>
  </si>
  <si>
    <t>http://writing.colostate.edu/guides/processes/audmod/</t>
  </si>
  <si>
    <t>Colorado State Writing</t>
  </si>
  <si>
    <t>Writing in Literature</t>
  </si>
  <si>
    <t>Teacher can review and access handouts on a variety of literature responses</t>
  </si>
  <si>
    <t>http://owl.english.purdue.edu/owl/section/4/17/</t>
  </si>
  <si>
    <t>Writing Process: Rough Draft Resources</t>
  </si>
  <si>
    <t>Teacher can access Trait-Specific rough draft Worksheets; "hamburger" paragraph support for Remedial</t>
  </si>
  <si>
    <t>http://writingfix.com/process/drafting.htm</t>
  </si>
  <si>
    <t>Writing to Inform, Explain and Describe</t>
  </si>
  <si>
    <t>Student can review expository examples and interact with a tutorial on describing, informing, and explaining</t>
  </si>
  <si>
    <t>http://www.bbc.co.uk/schools/gcsebitesize/english/writingtoinform/</t>
  </si>
  <si>
    <t>Writing Transitions</t>
  </si>
  <si>
    <t>Student can use to understand use of transitions in writing</t>
  </si>
  <si>
    <t>http://owl.english.purdue.edu/owl/resource/574/1/</t>
  </si>
  <si>
    <t>Writing with a sense of purpose</t>
  </si>
  <si>
    <t>A website that explains setting a purpose for writing</t>
  </si>
  <si>
    <t>http://grammar.ccc.commnet.edu/grammar/composition/purpose.htm</t>
  </si>
  <si>
    <t>Writing with Scientists</t>
  </si>
  <si>
    <t>Students can review technical writing for science (labs, reports, procedures).  Provides organization structure. Student writing examples.</t>
  </si>
  <si>
    <t>http://teacher.scholastic.com/activities/sciencewriting/</t>
  </si>
  <si>
    <t>Writing Workshop: Persuasive Writing</t>
  </si>
  <si>
    <t>Guides students through the steps of the persuasive essay.  Provides Worksheets for planning, drafting, organizing, and editing, revising.</t>
  </si>
  <si>
    <t>http://teacher.scholastic.com/activities/writing/index.asp?topic=persuasive</t>
  </si>
  <si>
    <t xml:space="preserve">Scholastic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</si>
</sst>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indexed="3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rgb="FF0070C0"/>
      <name val="Arial"/>
      <family val="2"/>
    </font>
    <font>
      <u/>
      <sz val="10"/>
      <color indexed="39"/>
      <name val="Arial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sz val="10"/>
      <name val="Arial"/>
      <family val="2"/>
    </font>
    <font>
      <u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2" xfId="0" applyNumberFormat="1" applyFont="1" applyFill="1" applyBorder="1" applyAlignment="1">
      <alignment horizontal="center" wrapText="1"/>
    </xf>
    <xf numFmtId="0" fontId="4" fillId="0" borderId="2" xfId="0" applyNumberFormat="1" applyFont="1" applyFill="1" applyBorder="1" applyAlignment="1">
      <alignment horizontal="left" wrapText="1"/>
    </xf>
    <xf numFmtId="0" fontId="0" fillId="0" borderId="2" xfId="0" applyNumberFormat="1" applyFill="1" applyBorder="1" applyAlignment="1">
      <alignment horizontal="center" wrapText="1"/>
    </xf>
    <xf numFmtId="0" fontId="4" fillId="0" borderId="2" xfId="0" applyNumberFormat="1" applyFont="1" applyFill="1" applyBorder="1" applyAlignment="1">
      <alignment wrapText="1"/>
    </xf>
    <xf numFmtId="0" fontId="6" fillId="0" borderId="2" xfId="0" applyNumberFormat="1" applyFont="1" applyFill="1" applyBorder="1" applyAlignment="1">
      <alignment wrapText="1"/>
    </xf>
    <xf numFmtId="0" fontId="0" fillId="0" borderId="2" xfId="0" applyNumberFormat="1" applyFont="1" applyFill="1" applyBorder="1" applyAlignment="1">
      <alignment wrapText="1"/>
    </xf>
    <xf numFmtId="0" fontId="4" fillId="0" borderId="3" xfId="0" applyNumberFormat="1" applyFont="1" applyFill="1" applyBorder="1" applyAlignment="1">
      <alignment wrapText="1"/>
    </xf>
    <xf numFmtId="0" fontId="0" fillId="0" borderId="2" xfId="0" applyNumberFormat="1" applyFont="1" applyFill="1" applyBorder="1" applyAlignment="1">
      <alignment horizont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vertical="center" wrapText="1"/>
    </xf>
    <xf numFmtId="0" fontId="4" fillId="0" borderId="3" xfId="0" applyNumberFormat="1" applyFont="1" applyFill="1" applyBorder="1" applyAlignment="1">
      <alignment vertical="center" wrapText="1"/>
    </xf>
    <xf numFmtId="0" fontId="7" fillId="0" borderId="2" xfId="1" applyNumberFormat="1" applyFill="1" applyBorder="1" applyAlignment="1" applyProtection="1">
      <alignment vertical="center" wrapText="1"/>
    </xf>
    <xf numFmtId="0" fontId="0" fillId="0" borderId="2" xfId="0" applyNumberFormat="1" applyFont="1" applyFill="1" applyBorder="1" applyAlignment="1">
      <alignment horizontal="left" wrapText="1"/>
    </xf>
    <xf numFmtId="0" fontId="0" fillId="0" borderId="2" xfId="0" applyNumberFormat="1" applyFill="1" applyBorder="1" applyAlignment="1">
      <alignment horizontal="left" wrapText="1"/>
    </xf>
    <xf numFmtId="0" fontId="7" fillId="0" borderId="2" xfId="1" applyNumberFormat="1" applyFill="1" applyBorder="1" applyAlignment="1" applyProtection="1">
      <alignment wrapText="1"/>
    </xf>
    <xf numFmtId="0" fontId="0" fillId="0" borderId="3" xfId="0" applyNumberFormat="1" applyFill="1" applyBorder="1" applyAlignment="1">
      <alignment wrapText="1"/>
    </xf>
    <xf numFmtId="0" fontId="0" fillId="0" borderId="2" xfId="0" applyNumberFormat="1" applyFill="1" applyBorder="1" applyAlignment="1">
      <alignment wrapText="1"/>
    </xf>
    <xf numFmtId="0" fontId="0" fillId="0" borderId="3" xfId="0" applyNumberFormat="1" applyFont="1" applyFill="1" applyBorder="1" applyAlignment="1">
      <alignment wrapText="1"/>
    </xf>
    <xf numFmtId="0" fontId="8" fillId="0" borderId="2" xfId="1" applyNumberFormat="1" applyFont="1" applyFill="1" applyBorder="1" applyAlignment="1" applyProtection="1">
      <alignment wrapText="1"/>
    </xf>
    <xf numFmtId="0" fontId="0" fillId="0" borderId="2" xfId="0" applyFill="1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2" xfId="0" applyFill="1" applyBorder="1" applyAlignment="1"/>
    <xf numFmtId="0" fontId="0" fillId="0" borderId="2" xfId="0" applyFill="1" applyBorder="1" applyAlignment="1">
      <alignment wrapText="1"/>
    </xf>
    <xf numFmtId="0" fontId="8" fillId="0" borderId="2" xfId="1" applyFont="1" applyFill="1" applyBorder="1" applyAlignment="1" applyProtection="1"/>
    <xf numFmtId="0" fontId="9" fillId="0" borderId="2" xfId="0" applyNumberFormat="1" applyFont="1" applyFill="1" applyBorder="1" applyAlignment="1">
      <alignment horizontal="left" wrapText="1"/>
    </xf>
    <xf numFmtId="0" fontId="9" fillId="0" borderId="2" xfId="0" applyNumberFormat="1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left"/>
    </xf>
    <xf numFmtId="0" fontId="9" fillId="0" borderId="2" xfId="0" applyFont="1" applyFill="1" applyBorder="1" applyAlignment="1"/>
    <xf numFmtId="0" fontId="9" fillId="0" borderId="2" xfId="0" applyFont="1" applyFill="1" applyBorder="1" applyAlignment="1">
      <alignment wrapText="1"/>
    </xf>
    <xf numFmtId="0" fontId="8" fillId="0" borderId="0" xfId="1" applyFont="1" applyFill="1" applyAlignment="1" applyProtection="1"/>
    <xf numFmtId="0" fontId="9" fillId="0" borderId="2" xfId="0" applyNumberFormat="1" applyFont="1" applyFill="1" applyBorder="1" applyAlignment="1">
      <alignment wrapText="1"/>
    </xf>
    <xf numFmtId="0" fontId="8" fillId="0" borderId="0" xfId="1" applyNumberFormat="1" applyFont="1" applyFill="1" applyAlignment="1" applyProtection="1">
      <alignment wrapText="1"/>
    </xf>
    <xf numFmtId="0" fontId="10" fillId="0" borderId="2" xfId="1" applyNumberFormat="1" applyFont="1" applyFill="1" applyBorder="1" applyAlignment="1" applyProtection="1">
      <alignment wrapText="1"/>
    </xf>
    <xf numFmtId="0" fontId="0" fillId="0" borderId="0" xfId="0" applyNumberFormat="1" applyFont="1" applyFill="1" applyAlignment="1">
      <alignment wrapText="1"/>
    </xf>
    <xf numFmtId="0" fontId="10" fillId="0" borderId="0" xfId="1" applyNumberFormat="1" applyFont="1" applyFill="1" applyAlignment="1" applyProtection="1">
      <alignment wrapText="1"/>
    </xf>
    <xf numFmtId="0" fontId="4" fillId="0" borderId="2" xfId="0" applyFont="1" applyFill="1" applyBorder="1" applyAlignment="1">
      <alignment horizontal="left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://www.writingfun.com/" TargetMode="External"/><Relationship Id="rId117" Type="http://schemas.openxmlformats.org/officeDocument/2006/relationships/hyperlink" Target="http://www.greatsource.com/iwrite/students/s_lit.html" TargetMode="External"/><Relationship Id="rId21" Type="http://schemas.openxmlformats.org/officeDocument/2006/relationships/hyperlink" Target="http://www.cleavebooks.co.uk/grol/index.htm" TargetMode="External"/><Relationship Id="rId42" Type="http://schemas.openxmlformats.org/officeDocument/2006/relationships/hyperlink" Target="http://www.rcampus.com/rubricshowc.cfm?code=C2856W&amp;sp=yes&amp;" TargetMode="External"/><Relationship Id="rId47" Type="http://schemas.openxmlformats.org/officeDocument/2006/relationships/hyperlink" Target="http://www.slideshare.net/nationalwritingproject/disciplinary-literacy-why-it-matters-and-what-we-should-do-about-it" TargetMode="External"/><Relationship Id="rId63" Type="http://schemas.openxmlformats.org/officeDocument/2006/relationships/hyperlink" Target="http://www.litcircles.org/" TargetMode="External"/><Relationship Id="rId68" Type="http://schemas.openxmlformats.org/officeDocument/2006/relationships/hyperlink" Target="http://www.readinglady.com/index.php?module=pagemaster&amp;PAGE_user_op=view_page&amp;PAGE_id=13" TargetMode="External"/><Relationship Id="rId84" Type="http://schemas.openxmlformats.org/officeDocument/2006/relationships/hyperlink" Target="http://www.greatsource.com/iwrite/students/s_comp_cont.html" TargetMode="External"/><Relationship Id="rId89" Type="http://schemas.openxmlformats.org/officeDocument/2006/relationships/hyperlink" Target="http://grammar.quickanddirtytips.com/how-to-use-transition-words.aspx" TargetMode="External"/><Relationship Id="rId112" Type="http://schemas.openxmlformats.org/officeDocument/2006/relationships/hyperlink" Target="http://teacher.scholastic.com/activities/sciencewriting/" TargetMode="External"/><Relationship Id="rId133" Type="http://schemas.openxmlformats.org/officeDocument/2006/relationships/hyperlink" Target="http://www.google.com/educators/weeklyreader.html" TargetMode="External"/><Relationship Id="rId138" Type="http://schemas.openxmlformats.org/officeDocument/2006/relationships/hyperlink" Target="http://www.chompchomp.com/structure01/structure01.htm" TargetMode="External"/><Relationship Id="rId154" Type="http://schemas.openxmlformats.org/officeDocument/2006/relationships/hyperlink" Target="http://owl.english.purdue.edu/owl/resource/549/1/" TargetMode="External"/><Relationship Id="rId16" Type="http://schemas.openxmlformats.org/officeDocument/2006/relationships/hyperlink" Target="http://www.cleavebooks.co.uk/grol/index.htm" TargetMode="External"/><Relationship Id="rId107" Type="http://schemas.openxmlformats.org/officeDocument/2006/relationships/hyperlink" Target="http://www.learnnc.org/lp/editions/few/684" TargetMode="External"/><Relationship Id="rId11" Type="http://schemas.openxmlformats.org/officeDocument/2006/relationships/hyperlink" Target="http://www.cleavebooks.co.uk/grol/index.htm" TargetMode="External"/><Relationship Id="rId32" Type="http://schemas.openxmlformats.org/officeDocument/2006/relationships/hyperlink" Target="http://www.beaconlearningcenter.com/WebLessons/WhichWriting/default.htm" TargetMode="External"/><Relationship Id="rId37" Type="http://schemas.openxmlformats.org/officeDocument/2006/relationships/hyperlink" Target="http://www.barringtonschools.org/C11/Social%20Studies/Social%20Studies%20Rubrics/Grades%206-8%20Oral%20Pres%20Rubric.pdf" TargetMode="External"/><Relationship Id="rId53" Type="http://schemas.openxmlformats.org/officeDocument/2006/relationships/hyperlink" Target="http://www.readwritethink.org/classroom-resources/Lesson-plan/bookmaking-builds-vocabulary-content-276.html" TargetMode="External"/><Relationship Id="rId58" Type="http://schemas.openxmlformats.org/officeDocument/2006/relationships/hyperlink" Target="http://interactives.mped.org/view_interactive.aspx?id=722&amp;title=" TargetMode="External"/><Relationship Id="rId74" Type="http://schemas.openxmlformats.org/officeDocument/2006/relationships/hyperlink" Target="http://grammar.ccc.commnet.edu/grammar/composition/purpose.htm" TargetMode="External"/><Relationship Id="rId79" Type="http://schemas.openxmlformats.org/officeDocument/2006/relationships/hyperlink" Target="http://learning.blogs.nytimes.com/2009/11/16/cant-complain-writing-about-pet-peeves/" TargetMode="External"/><Relationship Id="rId102" Type="http://schemas.openxmlformats.org/officeDocument/2006/relationships/hyperlink" Target="http://www.tv411.org/lessons/cfm/writing.cfm?str=writing&amp;num=13&amp;act=1" TargetMode="External"/><Relationship Id="rId123" Type="http://schemas.openxmlformats.org/officeDocument/2006/relationships/hyperlink" Target="http://www.readwritethink.org/files/resources/interactives/persuasion_map/" TargetMode="External"/><Relationship Id="rId128" Type="http://schemas.openxmlformats.org/officeDocument/2006/relationships/hyperlink" Target="http://writingfix.com/process/prewrite.htm" TargetMode="External"/><Relationship Id="rId144" Type="http://schemas.openxmlformats.org/officeDocument/2006/relationships/hyperlink" Target="http://owl.english.purdue.edu/owl/resource/561/01/" TargetMode="External"/><Relationship Id="rId149" Type="http://schemas.openxmlformats.org/officeDocument/2006/relationships/hyperlink" Target="http://www.indiana.edu/~wts/pamphlets/thesis_statement.shtml" TargetMode="External"/><Relationship Id="rId5" Type="http://schemas.openxmlformats.org/officeDocument/2006/relationships/hyperlink" Target="http://www.ereadingworksheets.com/figurative-language" TargetMode="External"/><Relationship Id="rId90" Type="http://schemas.openxmlformats.org/officeDocument/2006/relationships/hyperlink" Target="http://www.studygs.net/trans/wrtstr6a.htm" TargetMode="External"/><Relationship Id="rId95" Type="http://schemas.openxmlformats.org/officeDocument/2006/relationships/hyperlink" Target="http://grammar.quickanddirtytips.com/show-dont-tell.aspx" TargetMode="External"/><Relationship Id="rId22" Type="http://schemas.openxmlformats.org/officeDocument/2006/relationships/hyperlink" Target="http://www.readwritethink.org/files/resources/Lesson_images/Lesson858/change.pdf" TargetMode="External"/><Relationship Id="rId27" Type="http://schemas.openxmlformats.org/officeDocument/2006/relationships/hyperlink" Target="http://www.ereadingworksheets.com/genre" TargetMode="External"/><Relationship Id="rId43" Type="http://schemas.openxmlformats.org/officeDocument/2006/relationships/hyperlink" Target="http://www.rcampus.com/rubricshowc.cfm?code=C2856W&amp;sp=yes&amp;" TargetMode="External"/><Relationship Id="rId48" Type="http://schemas.openxmlformats.org/officeDocument/2006/relationships/hyperlink" Target="http://edubakery.com/Bingo-Cards/8th-Grade-Context-Clues~2c-Author-s-Purpose-and-Figurative-Language-Review-v1-Bingo-Cards" TargetMode="External"/><Relationship Id="rId64" Type="http://schemas.openxmlformats.org/officeDocument/2006/relationships/hyperlink" Target="http://www.adlit.org/pdfs/strategy-library/frayer.pdf" TargetMode="External"/><Relationship Id="rId69" Type="http://schemas.openxmlformats.org/officeDocument/2006/relationships/hyperlink" Target="http://www.readwritethink.org/Parent-afterschool-resources/games-tools/graphic-a-30239.html" TargetMode="External"/><Relationship Id="rId113" Type="http://schemas.openxmlformats.org/officeDocument/2006/relationships/hyperlink" Target="http://learning.blogs.nytimes.com/2004/12/10/knowing-write-from-wrong/" TargetMode="External"/><Relationship Id="rId118" Type="http://schemas.openxmlformats.org/officeDocument/2006/relationships/hyperlink" Target="http://www.bbc.co.uk/schools/ks3bitesize/english/writing/argue_persuade_advise/revise1.shtml" TargetMode="External"/><Relationship Id="rId134" Type="http://schemas.openxmlformats.org/officeDocument/2006/relationships/hyperlink" Target="http://www.learner.org/workshops/middlewriting/prog8.html" TargetMode="External"/><Relationship Id="rId139" Type="http://schemas.openxmlformats.org/officeDocument/2006/relationships/hyperlink" Target="http://www.srjcwritingcenter.com/clearsentcs/parallel/parallel.html" TargetMode="External"/><Relationship Id="rId80" Type="http://schemas.openxmlformats.org/officeDocument/2006/relationships/hyperlink" Target="http://www.sdcoe.net/score/actbank/torganiz.htm" TargetMode="External"/><Relationship Id="rId85" Type="http://schemas.openxmlformats.org/officeDocument/2006/relationships/hyperlink" Target="http://www.greatsource.com/iwrite/students/s_prob_sol.html" TargetMode="External"/><Relationship Id="rId150" Type="http://schemas.openxmlformats.org/officeDocument/2006/relationships/hyperlink" Target="http://www.loc.gov/teachers/usingprimarysources/index.html" TargetMode="External"/><Relationship Id="rId155" Type="http://schemas.openxmlformats.org/officeDocument/2006/relationships/hyperlink" Target="http://writing.wisc.edu/Handbook/QuoLiterature.html" TargetMode="External"/><Relationship Id="rId12" Type="http://schemas.openxmlformats.org/officeDocument/2006/relationships/hyperlink" Target="http://www.authorstream.com/Presentation/dianalimo-265532-literary-theme-education-literature-reading-teaching-ppt-powerpoint" TargetMode="External"/><Relationship Id="rId17" Type="http://schemas.openxmlformats.org/officeDocument/2006/relationships/hyperlink" Target="http://www.sdcoe.net/score/actbank/tgeometri.htm" TargetMode="External"/><Relationship Id="rId33" Type="http://schemas.openxmlformats.org/officeDocument/2006/relationships/hyperlink" Target="http://www.classicshorts.com/bib.html" TargetMode="External"/><Relationship Id="rId38" Type="http://schemas.openxmlformats.org/officeDocument/2006/relationships/hyperlink" Target="http://www.flashcardmachine.com/e-l-amidterm.html" TargetMode="External"/><Relationship Id="rId59" Type="http://schemas.openxmlformats.org/officeDocument/2006/relationships/hyperlink" Target="http://www.readwritethink.org/classroom-resources/Lesson-plan/blurring-genre-exploring-fiction-1145.html" TargetMode="External"/><Relationship Id="rId103" Type="http://schemas.openxmlformats.org/officeDocument/2006/relationships/hyperlink" Target="http://www.ccc.commnet.edu/sensen/part3/seventeen/personal_writing.html" TargetMode="External"/><Relationship Id="rId108" Type="http://schemas.openxmlformats.org/officeDocument/2006/relationships/hyperlink" Target="http://www.writedesignonline.com/organizers/" TargetMode="External"/><Relationship Id="rId124" Type="http://schemas.openxmlformats.org/officeDocument/2006/relationships/hyperlink" Target="http://www.powa.org/component/content/article/1/307-getting-started.html" TargetMode="External"/><Relationship Id="rId129" Type="http://schemas.openxmlformats.org/officeDocument/2006/relationships/hyperlink" Target="http://writingfix.com/process/drafting.htm" TargetMode="External"/><Relationship Id="rId20" Type="http://schemas.openxmlformats.org/officeDocument/2006/relationships/hyperlink" Target="http://www.classicshorts.com/bib.html" TargetMode="External"/><Relationship Id="rId41" Type="http://schemas.openxmlformats.org/officeDocument/2006/relationships/hyperlink" Target="http://www.readwritethink.org/classroom-resources/Student-interactives/cover-creator-30065.html?tab=2" TargetMode="External"/><Relationship Id="rId54" Type="http://schemas.openxmlformats.org/officeDocument/2006/relationships/hyperlink" Target="http://www.barbican.org.uk/canihaveaword/" TargetMode="External"/><Relationship Id="rId62" Type="http://schemas.openxmlformats.org/officeDocument/2006/relationships/hyperlink" Target="http://www.beaconlearningcenter.com/WebLessons/DidIRead/info01.htm" TargetMode="External"/><Relationship Id="rId70" Type="http://schemas.openxmlformats.org/officeDocument/2006/relationships/hyperlink" Target="http://www.readwritethink.org/files/resources/interactives/storymap/index.html" TargetMode="External"/><Relationship Id="rId75" Type="http://schemas.openxmlformats.org/officeDocument/2006/relationships/hyperlink" Target="http://grammar.ccc.commnet.edu/grammar/composition/tone.htm" TargetMode="External"/><Relationship Id="rId83" Type="http://schemas.openxmlformats.org/officeDocument/2006/relationships/hyperlink" Target="http://writingfix.com/WAC/comparison_contrast.htm" TargetMode="External"/><Relationship Id="rId88" Type="http://schemas.openxmlformats.org/officeDocument/2006/relationships/hyperlink" Target="http://www.ccc.commnet.edu/sensen/part3/sixteen/techniques_transitional.html" TargetMode="External"/><Relationship Id="rId91" Type="http://schemas.openxmlformats.org/officeDocument/2006/relationships/hyperlink" Target="http://teacher.scholastic.com/activities/writing/worksheet1.asp?topic=Persuasive" TargetMode="External"/><Relationship Id="rId96" Type="http://schemas.openxmlformats.org/officeDocument/2006/relationships/hyperlink" Target="http://teacher.scholastic.com/writewit/diary/index.htm" TargetMode="External"/><Relationship Id="rId111" Type="http://schemas.openxmlformats.org/officeDocument/2006/relationships/hyperlink" Target="http://owl.english.purdue.edu/owl/section/4/16/" TargetMode="External"/><Relationship Id="rId132" Type="http://schemas.openxmlformats.org/officeDocument/2006/relationships/hyperlink" Target="http://faculty.nl.edu/cad/presentations/Writing%20Process%20Revising%20&amp;%20Proofing/Writing%20Process%20Proofreading%20Techniques.htm" TargetMode="External"/><Relationship Id="rId140" Type="http://schemas.openxmlformats.org/officeDocument/2006/relationships/hyperlink" Target="http://artsedge.kennedy-center.org/educators/lessons/grade-9-12/Fiction_Creating_Characters.aspx" TargetMode="External"/><Relationship Id="rId145" Type="http://schemas.openxmlformats.org/officeDocument/2006/relationships/hyperlink" Target="http://grammar.ccc.commnet.edu/grammar/composition/editing.htm" TargetMode="External"/><Relationship Id="rId153" Type="http://schemas.openxmlformats.org/officeDocument/2006/relationships/hyperlink" Target="http://learning.blogs.nytimes.com/2010/03/08/who-will-hire-me-creating-21st-century-resumes/" TargetMode="External"/><Relationship Id="rId1" Type="http://schemas.openxmlformats.org/officeDocument/2006/relationships/hyperlink" Target="http://www.youtube.com/watch?v=jDUhDV-72S0" TargetMode="External"/><Relationship Id="rId6" Type="http://schemas.openxmlformats.org/officeDocument/2006/relationships/hyperlink" Target="http://volweb.utk.edu/Schools/bedford/harrisms/1allitera.htm" TargetMode="External"/><Relationship Id="rId15" Type="http://schemas.openxmlformats.org/officeDocument/2006/relationships/hyperlink" Target="http://www.classicshorts.com/bib.html" TargetMode="External"/><Relationship Id="rId23" Type="http://schemas.openxmlformats.org/officeDocument/2006/relationships/hyperlink" Target="http://www.readwritethink.org/files/resources/interactives/lit-elements" TargetMode="External"/><Relationship Id="rId28" Type="http://schemas.openxmlformats.org/officeDocument/2006/relationships/hyperlink" Target="http://www.graphic.org/goindex.html" TargetMode="External"/><Relationship Id="rId36" Type="http://schemas.openxmlformats.org/officeDocument/2006/relationships/hyperlink" Target="http://www.readwritethink.org/files/resources/interactives/dramamap/" TargetMode="External"/><Relationship Id="rId49" Type="http://schemas.openxmlformats.org/officeDocument/2006/relationships/hyperlink" Target="http://publish.learningfocused.com/3884267/2/" TargetMode="External"/><Relationship Id="rId57" Type="http://schemas.openxmlformats.org/officeDocument/2006/relationships/hyperlink" Target="http://www.thirteen.org/edonline/concept2class/interdisciplinary/implementation_sub1.html" TargetMode="External"/><Relationship Id="rId106" Type="http://schemas.openxmlformats.org/officeDocument/2006/relationships/hyperlink" Target="http://www.learnnc.org/lp/editions/few/683" TargetMode="External"/><Relationship Id="rId114" Type="http://schemas.openxmlformats.org/officeDocument/2006/relationships/hyperlink" Target="http://teacher.scholastic.com/activities/swyar/" TargetMode="External"/><Relationship Id="rId119" Type="http://schemas.openxmlformats.org/officeDocument/2006/relationships/hyperlink" Target="http://www.learner.org/workshops/middlewriting/prog4.html" TargetMode="External"/><Relationship Id="rId127" Type="http://schemas.openxmlformats.org/officeDocument/2006/relationships/hyperlink" Target="http://www.greatsource.com/iwrite/tutorials/microsoft_learning_essentials/SCHOOL~9.HTM" TargetMode="External"/><Relationship Id="rId10" Type="http://schemas.openxmlformats.org/officeDocument/2006/relationships/hyperlink" Target="http://www.classicshorts.com/bib.html" TargetMode="External"/><Relationship Id="rId31" Type="http://schemas.openxmlformats.org/officeDocument/2006/relationships/hyperlink" Target="http://www.ereadingworksheets.com/free-reading-worksheets/theme-worksheets/teaching-theme" TargetMode="External"/><Relationship Id="rId44" Type="http://schemas.openxmlformats.org/officeDocument/2006/relationships/hyperlink" Target="http://www.teachervision.fen.com/graphic-organizers/printable/6293.html" TargetMode="External"/><Relationship Id="rId52" Type="http://schemas.openxmlformats.org/officeDocument/2006/relationships/hyperlink" Target="http://www.harcourtschool.com/activity/test_tutor/build19/grade6/skill1/index.htm" TargetMode="External"/><Relationship Id="rId60" Type="http://schemas.openxmlformats.org/officeDocument/2006/relationships/hyperlink" Target="http://www.litcircles.org/Extension/jackdaw.html" TargetMode="External"/><Relationship Id="rId65" Type="http://schemas.openxmlformats.org/officeDocument/2006/relationships/hyperlink" Target="http://www.adlit.org/strategies/23277" TargetMode="External"/><Relationship Id="rId73" Type="http://schemas.openxmlformats.org/officeDocument/2006/relationships/hyperlink" Target="http://school.eb.com/lm/studyguides/3/mainframes.html" TargetMode="External"/><Relationship Id="rId78" Type="http://schemas.openxmlformats.org/officeDocument/2006/relationships/hyperlink" Target="http://www.smarthinking.com/static/document_library/docs/writeman/3_02.cfm" TargetMode="External"/><Relationship Id="rId81" Type="http://schemas.openxmlformats.org/officeDocument/2006/relationships/hyperlink" Target="http://www.writingfix.com/PDFs/Process/cause_effect_organizer.pdf" TargetMode="External"/><Relationship Id="rId86" Type="http://schemas.openxmlformats.org/officeDocument/2006/relationships/hyperlink" Target="http://grammar.ccc.commnet.edu/grammar/composition/cause_effect.htm" TargetMode="External"/><Relationship Id="rId94" Type="http://schemas.openxmlformats.org/officeDocument/2006/relationships/hyperlink" Target="http://learning.blogs.nytimes.com/2011/01/27/putting-personality-on-paper-writing-about-people-using-times-models/" TargetMode="External"/><Relationship Id="rId99" Type="http://schemas.openxmlformats.org/officeDocument/2006/relationships/hyperlink" Target="http://www.timeforkids.com/TFK/kids/hh/writeideas/articles/0,28372,606653,00.html" TargetMode="External"/><Relationship Id="rId101" Type="http://schemas.openxmlformats.org/officeDocument/2006/relationships/hyperlink" Target="http://teacher.scholastic.com/lessonrepro/lessonplans/instructor/power.htm" TargetMode="External"/><Relationship Id="rId122" Type="http://schemas.openxmlformats.org/officeDocument/2006/relationships/hyperlink" Target="http://www.icivics.org/curriculum/persuasive-writing" TargetMode="External"/><Relationship Id="rId130" Type="http://schemas.openxmlformats.org/officeDocument/2006/relationships/hyperlink" Target="http://teacher.scholastic.com/writeit/essay/" TargetMode="External"/><Relationship Id="rId135" Type="http://schemas.openxmlformats.org/officeDocument/2006/relationships/hyperlink" Target="http://writingfix.com/PDFs/Process/SWG_Revision_Dice.pdf" TargetMode="External"/><Relationship Id="rId143" Type="http://schemas.openxmlformats.org/officeDocument/2006/relationships/hyperlink" Target="http://www.powa.org/revising-818965820/tightening" TargetMode="External"/><Relationship Id="rId148" Type="http://schemas.openxmlformats.org/officeDocument/2006/relationships/hyperlink" Target="http://www.easybib.com/" TargetMode="External"/><Relationship Id="rId151" Type="http://schemas.openxmlformats.org/officeDocument/2006/relationships/hyperlink" Target="http://owl.english.purdue.edu/owl/resource/563/01/" TargetMode="External"/><Relationship Id="rId156" Type="http://schemas.openxmlformats.org/officeDocument/2006/relationships/hyperlink" Target="http://www.unc.edu/depts/wcweb/handouts/evidence_use.html" TargetMode="External"/><Relationship Id="rId4" Type="http://schemas.openxmlformats.org/officeDocument/2006/relationships/hyperlink" Target="http://www.classicshorts.com/bib.html" TargetMode="External"/><Relationship Id="rId9" Type="http://schemas.openxmlformats.org/officeDocument/2006/relationships/hyperlink" Target="http://www.ereadingworksheets.com/free-reading-worksheets/story-structure-worksheets" TargetMode="External"/><Relationship Id="rId13" Type="http://schemas.openxmlformats.org/officeDocument/2006/relationships/hyperlink" Target="http://www.ereadingworksheets.com/free-reading-worksheets/theme-worksheets" TargetMode="External"/><Relationship Id="rId18" Type="http://schemas.openxmlformats.org/officeDocument/2006/relationships/hyperlink" Target="http://www.jefferson.k12.ky.us/departments/environmentaled/images/tchrrespdfs/linfogather.pdf" TargetMode="External"/><Relationship Id="rId39" Type="http://schemas.openxmlformats.org/officeDocument/2006/relationships/hyperlink" Target="http://www.mcrel.org/compendium/activityDetail.asp?activityID=130" TargetMode="External"/><Relationship Id="rId109" Type="http://schemas.openxmlformats.org/officeDocument/2006/relationships/hyperlink" Target="http://www.readwritethink.org/classroom-resources/student-interactives/essay-30063.html" TargetMode="External"/><Relationship Id="rId34" Type="http://schemas.openxmlformats.org/officeDocument/2006/relationships/hyperlink" Target="http://fcit.usf.edu/FCAT/strategies/ap/default.htm" TargetMode="External"/><Relationship Id="rId50" Type="http://schemas.openxmlformats.org/officeDocument/2006/relationships/hyperlink" Target="http://www.ncteamericancollection.org/ph_authors_purpose.htm" TargetMode="External"/><Relationship Id="rId55" Type="http://schemas.openxmlformats.org/officeDocument/2006/relationships/hyperlink" Target="http://buckledown.com/parts/articles/1BDGA08RD01_sample.pdf" TargetMode="External"/><Relationship Id="rId76" Type="http://schemas.openxmlformats.org/officeDocument/2006/relationships/hyperlink" Target="http://owl.english.purdue.edu/owl/resource/688/01/" TargetMode="External"/><Relationship Id="rId97" Type="http://schemas.openxmlformats.org/officeDocument/2006/relationships/hyperlink" Target="http://writingfix.com/genres/narrative.htm" TargetMode="External"/><Relationship Id="rId104" Type="http://schemas.openxmlformats.org/officeDocument/2006/relationships/hyperlink" Target="http://teacher.scholastic.com/activities/writing/" TargetMode="External"/><Relationship Id="rId120" Type="http://schemas.openxmlformats.org/officeDocument/2006/relationships/hyperlink" Target="http://teacher.scholastic.com/activities/writing/index.asp?topic=persuasive" TargetMode="External"/><Relationship Id="rId125" Type="http://schemas.openxmlformats.org/officeDocument/2006/relationships/hyperlink" Target="http://writing2.richmond.edu/writing/wweb/started.html" TargetMode="External"/><Relationship Id="rId141" Type="http://schemas.openxmlformats.org/officeDocument/2006/relationships/hyperlink" Target="http://www.greatsource.com/iwrite/tutorials/microsoft_learning_essentials/SCHOOL~1.HTM" TargetMode="External"/><Relationship Id="rId146" Type="http://schemas.openxmlformats.org/officeDocument/2006/relationships/hyperlink" Target="http://www.eduplace.com/kids/hme/6_8/proofread/" TargetMode="External"/><Relationship Id="rId7" Type="http://schemas.openxmlformats.org/officeDocument/2006/relationships/hyperlink" Target="http://www.ereadingworksheets.com/figurative-language/figurative-language-activity" TargetMode="External"/><Relationship Id="rId71" Type="http://schemas.openxmlformats.org/officeDocument/2006/relationships/hyperlink" Target="http://www.myenglishteacher.net/sentencefragments.html" TargetMode="External"/><Relationship Id="rId92" Type="http://schemas.openxmlformats.org/officeDocument/2006/relationships/hyperlink" Target="http://www.ccc.commnet.edu/sensen/part3/sixteen/techniques_giving.html" TargetMode="External"/><Relationship Id="rId2" Type="http://schemas.openxmlformats.org/officeDocument/2006/relationships/hyperlink" Target="http://www.education.com/activity/article/Mood_Charades_middle" TargetMode="External"/><Relationship Id="rId29" Type="http://schemas.openxmlformats.org/officeDocument/2006/relationships/hyperlink" Target="http://www.classicshorts.com/bib.html" TargetMode="External"/><Relationship Id="rId24" Type="http://schemas.openxmlformats.org/officeDocument/2006/relationships/hyperlink" Target="http://www.ereadingworksheets.com/free-reading-worksheets/characterization-worksheets" TargetMode="External"/><Relationship Id="rId40" Type="http://schemas.openxmlformats.org/officeDocument/2006/relationships/hyperlink" Target="http://www.readwritethink.org/classroom-resources/Lesson-plan/covered-creating-magazine-covers-1092.html?tab=4" TargetMode="External"/><Relationship Id="rId45" Type="http://schemas.openxmlformats.org/officeDocument/2006/relationships/hyperlink" Target="http://www.funbrain.com/idioms/index.html" TargetMode="External"/><Relationship Id="rId66" Type="http://schemas.openxmlformats.org/officeDocument/2006/relationships/hyperlink" Target="http://www.adlit.org/strategies/19712" TargetMode="External"/><Relationship Id="rId87" Type="http://schemas.openxmlformats.org/officeDocument/2006/relationships/hyperlink" Target="http://owl.english.purdue.edu/owl/resource/574/1/" TargetMode="External"/><Relationship Id="rId110" Type="http://schemas.openxmlformats.org/officeDocument/2006/relationships/hyperlink" Target="http://www.bbc.co.uk/schools/gcsebitesize/english/writingtoinform/" TargetMode="External"/><Relationship Id="rId115" Type="http://schemas.openxmlformats.org/officeDocument/2006/relationships/hyperlink" Target="http://www2.scholastic.com/browse/lessonplan.jsp?id=39" TargetMode="External"/><Relationship Id="rId131" Type="http://schemas.openxmlformats.org/officeDocument/2006/relationships/hyperlink" Target="http://www.greatsource.com/iwrite/tutorials/microsoft_learning_essentials/SCHOOL~8.HTM" TargetMode="External"/><Relationship Id="rId136" Type="http://schemas.openxmlformats.org/officeDocument/2006/relationships/hyperlink" Target="http://www.learnnc.org/lp/pages/3972" TargetMode="External"/><Relationship Id="rId157" Type="http://schemas.openxmlformats.org/officeDocument/2006/relationships/hyperlink" Target="http://alex.state.al.us/lesson_view.php?id=12880" TargetMode="External"/><Relationship Id="rId61" Type="http://schemas.openxmlformats.org/officeDocument/2006/relationships/hyperlink" Target="http://www.litcircles.org/Extension/weaving.html" TargetMode="External"/><Relationship Id="rId82" Type="http://schemas.openxmlformats.org/officeDocument/2006/relationships/hyperlink" Target="http://www.literacyleader.com/sites/litlead.essdack.org/files/text%20str%20chart%20w-frames2.pdf" TargetMode="External"/><Relationship Id="rId152" Type="http://schemas.openxmlformats.org/officeDocument/2006/relationships/hyperlink" Target="http://www.ipl.org/div/aplus/" TargetMode="External"/><Relationship Id="rId19" Type="http://schemas.openxmlformats.org/officeDocument/2006/relationships/hyperlink" Target="http://www.schooltales.net/" TargetMode="External"/><Relationship Id="rId14" Type="http://schemas.openxmlformats.org/officeDocument/2006/relationships/hyperlink" Target="http://www.discoveryeducation.com/search/page/-/-/Lesson-plan/literature/index.cfm" TargetMode="External"/><Relationship Id="rId30" Type="http://schemas.openxmlformats.org/officeDocument/2006/relationships/hyperlink" Target="http://www.cleavebooks.co.uk/grol/index.htm" TargetMode="External"/><Relationship Id="rId35" Type="http://schemas.openxmlformats.org/officeDocument/2006/relationships/hyperlink" Target="http://www4.caes.hku.hk/epc/presentation/acrobat/oral_critique.pdf" TargetMode="External"/><Relationship Id="rId56" Type="http://schemas.openxmlformats.org/officeDocument/2006/relationships/hyperlink" Target="http://www.worldofcoca-cola.com/TeacherToolkit/ELA8thGrade.aspx" TargetMode="External"/><Relationship Id="rId77" Type="http://schemas.openxmlformats.org/officeDocument/2006/relationships/hyperlink" Target="http://writing.colostate.edu/guides/processes/audmod/" TargetMode="External"/><Relationship Id="rId100" Type="http://schemas.openxmlformats.org/officeDocument/2006/relationships/hyperlink" Target="http://owl.english.purdue.edu/owl/resource/685/04/" TargetMode="External"/><Relationship Id="rId105" Type="http://schemas.openxmlformats.org/officeDocument/2006/relationships/hyperlink" Target="http://learning.blogs.nytimes.com/2010/07/08/10-ways-to-develop-expository-writing-skills-with-the-new-york-times/" TargetMode="External"/><Relationship Id="rId126" Type="http://schemas.openxmlformats.org/officeDocument/2006/relationships/hyperlink" Target="http://www.greatsource.com/iwrite/tutorials/microsoft_learning_essentials/SCHOOL~6.HTM" TargetMode="External"/><Relationship Id="rId147" Type="http://schemas.openxmlformats.org/officeDocument/2006/relationships/hyperlink" Target="http://library.sasaustin.org/paperOrganizerUS.php" TargetMode="External"/><Relationship Id="rId8" Type="http://schemas.openxmlformats.org/officeDocument/2006/relationships/hyperlink" Target="http://www.readwritethink.org/classroom-resources/Student-interactives/literary-elements-30011.html" TargetMode="External"/><Relationship Id="rId51" Type="http://schemas.openxmlformats.org/officeDocument/2006/relationships/hyperlink" Target="http://school.eb.com/lm/studyguides/305/mainframes.html" TargetMode="External"/><Relationship Id="rId72" Type="http://schemas.openxmlformats.org/officeDocument/2006/relationships/hyperlink" Target="http://www.flocabulary.com/" TargetMode="External"/><Relationship Id="rId93" Type="http://schemas.openxmlformats.org/officeDocument/2006/relationships/hyperlink" Target="http://www.visualthesaurus.com/cm/lessons/726/" TargetMode="External"/><Relationship Id="rId98" Type="http://schemas.openxmlformats.org/officeDocument/2006/relationships/hyperlink" Target="http://learning.blogs.nytimes.com/2007/11/23/from-object-to-story/" TargetMode="External"/><Relationship Id="rId121" Type="http://schemas.openxmlformats.org/officeDocument/2006/relationships/hyperlink" Target="http://www.writingfix.com/genres/persuasive.htm" TargetMode="External"/><Relationship Id="rId142" Type="http://schemas.openxmlformats.org/officeDocument/2006/relationships/hyperlink" Target="http://www.greatsource.com/iwrite/students/s_grammar_hndbk.html" TargetMode="External"/><Relationship Id="rId3" Type="http://schemas.openxmlformats.org/officeDocument/2006/relationships/hyperlink" Target="http://www.brighthub.com/education/k-12/articles/12268.aspx" TargetMode="External"/><Relationship Id="rId25" Type="http://schemas.openxmlformats.org/officeDocument/2006/relationships/hyperlink" Target="http://www.ereadingworksheets.com/free-reading-worksheets/characterization-worksheets" TargetMode="External"/><Relationship Id="rId46" Type="http://schemas.openxmlformats.org/officeDocument/2006/relationships/hyperlink" Target="http://www.harcourtschool.com/storytown/" TargetMode="External"/><Relationship Id="rId67" Type="http://schemas.openxmlformats.org/officeDocument/2006/relationships/hyperlink" Target="http://www.readinglady.com/index.php?module=pagemaster&amp;PAGE_user_op=view_page&amp;PAGE_id=7" TargetMode="External"/><Relationship Id="rId116" Type="http://schemas.openxmlformats.org/officeDocument/2006/relationships/hyperlink" Target="http://owl.english.purdue.edu/owl/section/4/17/" TargetMode="External"/><Relationship Id="rId137" Type="http://schemas.openxmlformats.org/officeDocument/2006/relationships/hyperlink" Target="http://www2.scholastic.com/browse/article.jsp?id=4417&amp;FullBreadCrumb=%3Ca+href%3D%22http%3A%2F%2Fwww2.scholastic.com%2Fbrowse%2Fsearch%2F%3FNtx%3Dmode%2Bmatchallpartial%26_N%3Dfff%26Ntk%3DSCHL30_SI%26query%3Dwriting%26N%3D0%26Ntt%3Dwriting%22+class%3D%22endecaAll%22%3EAll+Results%3C%2Fa%3E+%26gt%3B+%3Ca+href%3D%22http%3A%2F%2Fwww2.scholastic.com%2Fbrowse%2Fsearch%2F%3FVT%3D2%26Nty%3D1%26Ntx%3Dmode%2Bmatchallpartial%26_N%3Dfff%26Ntk%3DSCHL30_SI%26query%3Dwriting%26N%3D2619%26Ntt%3Dwriting%22%3EResources+and+Activities%3C%2Fa%3E+%26gt%3B+%3Ca+href%3D%22http%3A%2F%2Fwww2.scholastic.com%2Fbrowse%2Fsearch%2F%3FVT%3D2%26Nty%3D1%26Ntx%3Dmode%2Bmatchallpartial%26_N%3Dfff%26Ntk%3DSCHL30_SI%26query%3Dwriting%26N%3D2619%2B669%26Ntt%3Dwriting%22%3EGrade+6+-+8%3C%2Fa%3E+%26gt%3B+Language+Arts" TargetMode="External"/><Relationship Id="rId158" Type="http://schemas.openxmlformats.org/officeDocument/2006/relationships/hyperlink" Target="http://www.eslpartyland.com/teachers/nov/listen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0"/>
  <sheetViews>
    <sheetView tabSelected="1" workbookViewId="0">
      <selection sqref="A1:XFD1048576"/>
    </sheetView>
  </sheetViews>
  <sheetFormatPr defaultColWidth="9.140625" defaultRowHeight="15" x14ac:dyDescent="0.25"/>
  <cols>
    <col min="1" max="1" width="6.85546875" style="3" customWidth="1"/>
    <col min="2" max="2" width="12.7109375" style="3" customWidth="1"/>
    <col min="3" max="3" width="12.28515625" style="3" customWidth="1"/>
    <col min="4" max="4" width="21.140625" style="3" customWidth="1"/>
    <col min="5" max="5" width="15.7109375" style="3" customWidth="1"/>
    <col min="6" max="6" width="25.5703125" style="3" customWidth="1"/>
    <col min="7" max="7" width="17.140625" style="3" customWidth="1"/>
    <col min="8" max="8" width="16.28515625" style="3" customWidth="1"/>
    <col min="9" max="9" width="7.28515625" style="3" customWidth="1"/>
    <col min="10" max="10" width="41.140625" style="3" customWidth="1"/>
    <col min="11" max="11" width="43.140625" style="3" customWidth="1"/>
    <col min="12" max="12" width="51.28515625" style="3" customWidth="1"/>
    <col min="13" max="13" width="12.7109375" style="3" customWidth="1"/>
    <col min="14" max="14" width="26.28515625" style="3" customWidth="1"/>
    <col min="15" max="15" width="9.28515625" style="3" customWidth="1"/>
    <col min="16" max="16" width="12.85546875" style="3" customWidth="1"/>
    <col min="17" max="18" width="29.28515625" style="3" customWidth="1"/>
    <col min="19" max="16384" width="9.140625" style="3"/>
  </cols>
  <sheetData>
    <row r="1" spans="1:18" ht="30" customHeight="1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2" t="s">
        <v>16</v>
      </c>
      <c r="R1" s="1" t="s">
        <v>17</v>
      </c>
    </row>
    <row r="2" spans="1:18" ht="30" customHeight="1" x14ac:dyDescent="0.25">
      <c r="A2" s="4">
        <v>8</v>
      </c>
      <c r="B2" s="4" t="s">
        <v>18</v>
      </c>
      <c r="C2" s="5" t="s">
        <v>19</v>
      </c>
      <c r="D2" s="5" t="s">
        <v>20</v>
      </c>
      <c r="E2" s="5"/>
      <c r="F2" s="5" t="s">
        <v>21</v>
      </c>
      <c r="G2" s="5" t="s">
        <v>22</v>
      </c>
      <c r="H2" s="6">
        <v>2</v>
      </c>
      <c r="I2" s="4">
        <v>2</v>
      </c>
      <c r="J2" s="7" t="s">
        <v>23</v>
      </c>
      <c r="K2" s="7"/>
      <c r="L2" s="8" t="str">
        <f>HYPERLINK("http://a4esl.org/q/h/vm/pronouns.html","http://a4esl.org/q/h/vm/pronouns.html")</f>
        <v>http://a4esl.org/q/h/vm/pronouns.html</v>
      </c>
      <c r="M2" s="7" t="s">
        <v>24</v>
      </c>
      <c r="N2" s="7" t="s">
        <v>25</v>
      </c>
      <c r="O2" s="7" t="s">
        <v>26</v>
      </c>
      <c r="P2" s="9" t="s">
        <v>27</v>
      </c>
      <c r="Q2" s="10" t="s">
        <v>28</v>
      </c>
      <c r="R2" s="7" t="s">
        <v>29</v>
      </c>
    </row>
    <row r="3" spans="1:18" ht="30" customHeight="1" x14ac:dyDescent="0.25">
      <c r="A3" s="4">
        <v>8</v>
      </c>
      <c r="B3" s="4" t="s">
        <v>18</v>
      </c>
      <c r="C3" s="5" t="s">
        <v>19</v>
      </c>
      <c r="D3" s="5" t="s">
        <v>30</v>
      </c>
      <c r="E3" s="5"/>
      <c r="F3" s="5" t="s">
        <v>21</v>
      </c>
      <c r="G3" s="5" t="s">
        <v>22</v>
      </c>
      <c r="H3" s="11">
        <v>4</v>
      </c>
      <c r="I3" s="4">
        <v>3</v>
      </c>
      <c r="J3" s="7" t="s">
        <v>31</v>
      </c>
      <c r="K3" s="7" t="s">
        <v>32</v>
      </c>
      <c r="L3" s="8" t="str">
        <f>HYPERLINK("http://chompchomp.com/hotpotatoes/proagree02.htm","http://chompchomp.com/hotpotatoes/proagree02.htm")</f>
        <v>http://chompchomp.com/hotpotatoes/proagree02.htm</v>
      </c>
      <c r="M3" s="7" t="s">
        <v>24</v>
      </c>
      <c r="N3" s="7" t="s">
        <v>33</v>
      </c>
      <c r="O3" s="7" t="s">
        <v>26</v>
      </c>
      <c r="P3" s="9" t="s">
        <v>27</v>
      </c>
      <c r="Q3" s="10" t="s">
        <v>28</v>
      </c>
      <c r="R3" s="7" t="s">
        <v>29</v>
      </c>
    </row>
    <row r="4" spans="1:18" ht="30" customHeight="1" x14ac:dyDescent="0.25">
      <c r="A4" s="4">
        <v>8</v>
      </c>
      <c r="B4" s="4" t="s">
        <v>18</v>
      </c>
      <c r="C4" s="5" t="s">
        <v>19</v>
      </c>
      <c r="D4" s="5" t="s">
        <v>20</v>
      </c>
      <c r="E4" s="5"/>
      <c r="F4" s="5" t="s">
        <v>34</v>
      </c>
      <c r="G4" s="5" t="s">
        <v>22</v>
      </c>
      <c r="H4" s="11">
        <v>3</v>
      </c>
      <c r="I4" s="4">
        <v>2</v>
      </c>
      <c r="J4" s="7" t="s">
        <v>35</v>
      </c>
      <c r="K4" s="7" t="s">
        <v>36</v>
      </c>
      <c r="L4" s="8" t="str">
        <f>HYPERLINK("http://www.quia.com/pop/108109.html?AP_rand=688849024","http://www.quia.com/pop/108109.html?AP_rand=688849024")</f>
        <v>http://www.quia.com/pop/108109.html?AP_rand=688849024</v>
      </c>
      <c r="M4" s="7" t="s">
        <v>37</v>
      </c>
      <c r="N4" s="7" t="s">
        <v>38</v>
      </c>
      <c r="O4" s="7" t="s">
        <v>26</v>
      </c>
      <c r="P4" s="9" t="s">
        <v>27</v>
      </c>
      <c r="Q4" s="10" t="s">
        <v>28</v>
      </c>
      <c r="R4" s="7" t="s">
        <v>29</v>
      </c>
    </row>
    <row r="5" spans="1:18" ht="30" customHeight="1" x14ac:dyDescent="0.25">
      <c r="A5" s="4">
        <v>8</v>
      </c>
      <c r="B5" s="4" t="s">
        <v>18</v>
      </c>
      <c r="C5" s="5" t="s">
        <v>19</v>
      </c>
      <c r="D5" s="5" t="s">
        <v>20</v>
      </c>
      <c r="E5" s="5"/>
      <c r="F5" s="5" t="s">
        <v>39</v>
      </c>
      <c r="G5" s="5" t="s">
        <v>40</v>
      </c>
      <c r="H5" s="11">
        <v>3</v>
      </c>
      <c r="I5" s="4">
        <v>1</v>
      </c>
      <c r="J5" s="7" t="s">
        <v>41</v>
      </c>
      <c r="K5" s="7" t="s">
        <v>42</v>
      </c>
      <c r="L5" s="8" t="str">
        <f>HYPERLINK("http://www.elearntube.ca/video/250/Pronoun-Antecedent-Agreement","http://www.elearntube.ca/video/250/Pronoun-Antecedent-Agreement")</f>
        <v>http://www.elearntube.ca/video/250/Pronoun-Antecedent-Agreement</v>
      </c>
      <c r="M5" s="7" t="s">
        <v>37</v>
      </c>
      <c r="N5" s="7" t="s">
        <v>43</v>
      </c>
      <c r="O5" s="7" t="s">
        <v>26</v>
      </c>
      <c r="P5" s="9" t="s">
        <v>27</v>
      </c>
      <c r="Q5" s="10" t="s">
        <v>44</v>
      </c>
      <c r="R5" s="7" t="s">
        <v>45</v>
      </c>
    </row>
    <row r="6" spans="1:18" ht="30" customHeight="1" x14ac:dyDescent="0.25">
      <c r="A6" s="4">
        <v>8</v>
      </c>
      <c r="B6" s="4" t="s">
        <v>18</v>
      </c>
      <c r="C6" s="5" t="s">
        <v>19</v>
      </c>
      <c r="D6" s="5" t="s">
        <v>46</v>
      </c>
      <c r="E6" s="5"/>
      <c r="F6" s="5" t="s">
        <v>39</v>
      </c>
      <c r="G6" s="5" t="s">
        <v>22</v>
      </c>
      <c r="H6" s="11">
        <v>4</v>
      </c>
      <c r="I6" s="4">
        <v>2</v>
      </c>
      <c r="J6" s="7" t="s">
        <v>47</v>
      </c>
      <c r="K6" s="7" t="s">
        <v>48</v>
      </c>
      <c r="L6" s="8" t="s">
        <v>49</v>
      </c>
      <c r="M6" s="7" t="s">
        <v>24</v>
      </c>
      <c r="N6" s="7" t="s">
        <v>50</v>
      </c>
      <c r="O6" s="7" t="s">
        <v>26</v>
      </c>
      <c r="P6" s="9" t="s">
        <v>27</v>
      </c>
      <c r="Q6" s="10" t="s">
        <v>28</v>
      </c>
      <c r="R6" s="7" t="s">
        <v>51</v>
      </c>
    </row>
    <row r="7" spans="1:18" ht="30" customHeight="1" x14ac:dyDescent="0.25">
      <c r="A7" s="4">
        <v>8</v>
      </c>
      <c r="B7" s="4" t="s">
        <v>18</v>
      </c>
      <c r="C7" s="5" t="s">
        <v>19</v>
      </c>
      <c r="D7" s="5" t="s">
        <v>20</v>
      </c>
      <c r="E7" s="5"/>
      <c r="F7" s="5" t="s">
        <v>21</v>
      </c>
      <c r="G7" s="5" t="s">
        <v>22</v>
      </c>
      <c r="H7" s="11">
        <v>2</v>
      </c>
      <c r="I7" s="4">
        <v>2</v>
      </c>
      <c r="J7" s="7" t="s">
        <v>52</v>
      </c>
      <c r="K7" s="7" t="s">
        <v>53</v>
      </c>
      <c r="L7" s="8" t="s">
        <v>54</v>
      </c>
      <c r="M7" s="7" t="s">
        <v>24</v>
      </c>
      <c r="N7" s="7" t="s">
        <v>55</v>
      </c>
      <c r="O7" s="7" t="s">
        <v>26</v>
      </c>
      <c r="P7" s="9" t="s">
        <v>27</v>
      </c>
      <c r="Q7" s="10" t="s">
        <v>44</v>
      </c>
      <c r="R7" s="7" t="s">
        <v>51</v>
      </c>
    </row>
    <row r="8" spans="1:18" ht="30" customHeight="1" x14ac:dyDescent="0.25">
      <c r="A8" s="4">
        <v>8</v>
      </c>
      <c r="B8" s="4" t="s">
        <v>18</v>
      </c>
      <c r="C8" s="5" t="s">
        <v>19</v>
      </c>
      <c r="D8" s="5" t="s">
        <v>20</v>
      </c>
      <c r="E8" s="5"/>
      <c r="F8" s="5" t="s">
        <v>56</v>
      </c>
      <c r="G8" s="5" t="s">
        <v>57</v>
      </c>
      <c r="H8" s="11">
        <v>3</v>
      </c>
      <c r="I8" s="4">
        <v>2</v>
      </c>
      <c r="J8" s="7" t="s">
        <v>58</v>
      </c>
      <c r="K8" s="7" t="s">
        <v>53</v>
      </c>
      <c r="L8" s="8" t="str">
        <f>HYPERLINK("http://www.quia.com/rr/126493.html","http://www.quia.com/rr/126493.html")</f>
        <v>http://www.quia.com/rr/126493.html</v>
      </c>
      <c r="M8" s="7" t="s">
        <v>37</v>
      </c>
      <c r="N8" s="7" t="s">
        <v>38</v>
      </c>
      <c r="O8" s="7" t="s">
        <v>26</v>
      </c>
      <c r="P8" s="9" t="s">
        <v>27</v>
      </c>
      <c r="Q8" s="10" t="s">
        <v>28</v>
      </c>
      <c r="R8" s="7" t="s">
        <v>51</v>
      </c>
    </row>
    <row r="9" spans="1:18" ht="30" customHeight="1" x14ac:dyDescent="0.25">
      <c r="A9" s="4">
        <v>8</v>
      </c>
      <c r="B9" s="4" t="s">
        <v>18</v>
      </c>
      <c r="C9" s="5" t="s">
        <v>19</v>
      </c>
      <c r="D9" s="5" t="s">
        <v>59</v>
      </c>
      <c r="E9" s="5"/>
      <c r="F9" s="12" t="s">
        <v>39</v>
      </c>
      <c r="G9" s="12" t="s">
        <v>22</v>
      </c>
      <c r="H9" s="11">
        <v>3</v>
      </c>
      <c r="I9" s="4">
        <v>2</v>
      </c>
      <c r="J9" s="13" t="s">
        <v>60</v>
      </c>
      <c r="K9" s="13" t="s">
        <v>53</v>
      </c>
      <c r="L9" s="14" t="str">
        <f>HYPERLINK("http://www.quia.com/pop/33334.html?AP_rand=1421767275","http://www.quia.com/pop/33334.html?AP_rand=1421767275")</f>
        <v>http://www.quia.com/pop/33334.html?AP_rand=1421767275</v>
      </c>
      <c r="M9" s="13" t="s">
        <v>24</v>
      </c>
      <c r="N9" s="13" t="s">
        <v>38</v>
      </c>
      <c r="O9" s="7" t="s">
        <v>26</v>
      </c>
      <c r="P9" s="9" t="s">
        <v>27</v>
      </c>
      <c r="Q9" s="15" t="s">
        <v>28</v>
      </c>
      <c r="R9" s="13" t="s">
        <v>51</v>
      </c>
    </row>
    <row r="10" spans="1:18" ht="30" customHeight="1" x14ac:dyDescent="0.25">
      <c r="A10" s="4">
        <v>8</v>
      </c>
      <c r="B10" s="4" t="s">
        <v>18</v>
      </c>
      <c r="C10" s="5" t="s">
        <v>19</v>
      </c>
      <c r="D10" s="5" t="s">
        <v>59</v>
      </c>
      <c r="E10" s="5"/>
      <c r="F10" s="12" t="s">
        <v>61</v>
      </c>
      <c r="G10" s="12" t="s">
        <v>62</v>
      </c>
      <c r="H10" s="11">
        <v>4</v>
      </c>
      <c r="I10" s="4">
        <v>1</v>
      </c>
      <c r="J10" s="13" t="s">
        <v>63</v>
      </c>
      <c r="K10" s="13" t="s">
        <v>64</v>
      </c>
      <c r="L10" s="14" t="str">
        <f>HYPERLINK("http://writingfix.com/PDFs/Writing_Tools/Conjunctions_Subordinating.pdf","http://writingfix.com/PDFs/Writing_Tools/Conjunctions_Subordinating.pdf")</f>
        <v>http://writingfix.com/PDFs/Writing_Tools/Conjunctions_Subordinating.pdf</v>
      </c>
      <c r="M10" s="13" t="s">
        <v>65</v>
      </c>
      <c r="N10" s="13" t="s">
        <v>66</v>
      </c>
      <c r="O10" s="7" t="s">
        <v>26</v>
      </c>
      <c r="P10" s="9" t="s">
        <v>27</v>
      </c>
      <c r="Q10" s="15" t="s">
        <v>44</v>
      </c>
      <c r="R10" s="13" t="s">
        <v>67</v>
      </c>
    </row>
    <row r="11" spans="1:18" ht="30" customHeight="1" x14ac:dyDescent="0.25">
      <c r="A11" s="4">
        <v>8</v>
      </c>
      <c r="B11" s="4" t="s">
        <v>18</v>
      </c>
      <c r="C11" s="5" t="s">
        <v>19</v>
      </c>
      <c r="D11" s="5" t="s">
        <v>59</v>
      </c>
      <c r="E11" s="5"/>
      <c r="F11" s="12" t="s">
        <v>39</v>
      </c>
      <c r="G11" s="12" t="s">
        <v>22</v>
      </c>
      <c r="H11" s="11">
        <v>4</v>
      </c>
      <c r="I11" s="4">
        <v>2</v>
      </c>
      <c r="J11" s="13" t="s">
        <v>68</v>
      </c>
      <c r="K11" s="13" t="s">
        <v>64</v>
      </c>
      <c r="L11" s="16" t="s">
        <v>69</v>
      </c>
      <c r="M11" s="13" t="s">
        <v>24</v>
      </c>
      <c r="N11" s="13" t="s">
        <v>70</v>
      </c>
      <c r="O11" s="7" t="s">
        <v>26</v>
      </c>
      <c r="P11" s="9" t="s">
        <v>27</v>
      </c>
      <c r="Q11" s="15" t="s">
        <v>44</v>
      </c>
      <c r="R11" s="13" t="s">
        <v>67</v>
      </c>
    </row>
    <row r="12" spans="1:18" ht="30" customHeight="1" x14ac:dyDescent="0.25">
      <c r="A12" s="4">
        <v>8</v>
      </c>
      <c r="B12" s="4" t="s">
        <v>18</v>
      </c>
      <c r="C12" s="5" t="s">
        <v>19</v>
      </c>
      <c r="D12" s="5" t="s">
        <v>59</v>
      </c>
      <c r="E12" s="5"/>
      <c r="F12" s="12" t="s">
        <v>39</v>
      </c>
      <c r="G12" s="12" t="s">
        <v>22</v>
      </c>
      <c r="H12" s="11">
        <v>4</v>
      </c>
      <c r="I12" s="4">
        <v>2</v>
      </c>
      <c r="J12" s="13" t="s">
        <v>71</v>
      </c>
      <c r="K12" s="13" t="s">
        <v>64</v>
      </c>
      <c r="L12" s="14" t="s">
        <v>72</v>
      </c>
      <c r="M12" s="13" t="s">
        <v>24</v>
      </c>
      <c r="N12" s="13" t="s">
        <v>70</v>
      </c>
      <c r="O12" s="7" t="s">
        <v>26</v>
      </c>
      <c r="P12" s="9" t="s">
        <v>27</v>
      </c>
      <c r="Q12" s="15" t="s">
        <v>44</v>
      </c>
      <c r="R12" s="13" t="s">
        <v>67</v>
      </c>
    </row>
    <row r="13" spans="1:18" ht="30" customHeight="1" x14ac:dyDescent="0.25">
      <c r="A13" s="4">
        <v>8</v>
      </c>
      <c r="B13" s="4" t="s">
        <v>18</v>
      </c>
      <c r="C13" s="5" t="s">
        <v>19</v>
      </c>
      <c r="D13" s="5" t="s">
        <v>73</v>
      </c>
      <c r="E13" s="5"/>
      <c r="F13" s="5" t="s">
        <v>74</v>
      </c>
      <c r="G13" s="5" t="s">
        <v>22</v>
      </c>
      <c r="H13" s="11">
        <v>2</v>
      </c>
      <c r="I13" s="4">
        <v>2</v>
      </c>
      <c r="J13" s="7" t="s">
        <v>75</v>
      </c>
      <c r="K13" s="7" t="s">
        <v>76</v>
      </c>
      <c r="L13" s="8" t="str">
        <f>HYPERLINK("http://wps.ablongman.com/long_long_srw_1/30/7800/1996869.cw/index.html","http://wps.ablongman.com/long_long_srw_1/30/7800/1996869.cw/index.html")</f>
        <v>http://wps.ablongman.com/long_long_srw_1/30/7800/1996869.cw/index.html</v>
      </c>
      <c r="M13" s="7" t="s">
        <v>24</v>
      </c>
      <c r="N13" s="7" t="s">
        <v>77</v>
      </c>
      <c r="O13" s="7" t="s">
        <v>26</v>
      </c>
      <c r="P13" s="9" t="s">
        <v>27</v>
      </c>
      <c r="Q13" s="10" t="s">
        <v>28</v>
      </c>
      <c r="R13" s="7" t="s">
        <v>29</v>
      </c>
    </row>
    <row r="14" spans="1:18" ht="30" customHeight="1" x14ac:dyDescent="0.25">
      <c r="A14" s="4">
        <v>8</v>
      </c>
      <c r="B14" s="4" t="s">
        <v>18</v>
      </c>
      <c r="C14" s="5" t="s">
        <v>19</v>
      </c>
      <c r="D14" s="5" t="s">
        <v>73</v>
      </c>
      <c r="E14" s="5"/>
      <c r="F14" s="5" t="s">
        <v>39</v>
      </c>
      <c r="G14" s="5" t="s">
        <v>22</v>
      </c>
      <c r="H14" s="11">
        <v>2</v>
      </c>
      <c r="I14" s="4">
        <v>2</v>
      </c>
      <c r="J14" s="7" t="s">
        <v>78</v>
      </c>
      <c r="K14" s="7" t="s">
        <v>64</v>
      </c>
      <c r="L14" s="8" t="str">
        <f>HYPERLINK("http://www.penandpage.com/EngMenu/grammisp.htm","http://www.penandpage.com/EngMenu/grammisp.htm")</f>
        <v>http://www.penandpage.com/EngMenu/grammisp.htm</v>
      </c>
      <c r="M14" s="7" t="s">
        <v>24</v>
      </c>
      <c r="N14" s="7" t="s">
        <v>79</v>
      </c>
      <c r="O14" s="7" t="s">
        <v>26</v>
      </c>
      <c r="P14" s="9" t="s">
        <v>27</v>
      </c>
      <c r="Q14" s="10" t="s">
        <v>80</v>
      </c>
      <c r="R14" s="7" t="s">
        <v>29</v>
      </c>
    </row>
    <row r="15" spans="1:18" ht="30" customHeight="1" x14ac:dyDescent="0.25">
      <c r="A15" s="4">
        <v>8</v>
      </c>
      <c r="B15" s="4" t="s">
        <v>18</v>
      </c>
      <c r="C15" s="5" t="s">
        <v>19</v>
      </c>
      <c r="D15" s="5" t="s">
        <v>73</v>
      </c>
      <c r="E15" s="5"/>
      <c r="F15" s="5" t="s">
        <v>39</v>
      </c>
      <c r="G15" s="5" t="s">
        <v>40</v>
      </c>
      <c r="H15" s="11">
        <v>2</v>
      </c>
      <c r="I15" s="4">
        <v>2</v>
      </c>
      <c r="J15" s="7" t="s">
        <v>81</v>
      </c>
      <c r="K15" s="7" t="s">
        <v>64</v>
      </c>
      <c r="L15" s="8" t="str">
        <f>HYPERLINK("http://owl.english.purdue.edu/owl/resource/597/1/","http://owl.english.purdue.edu/owl/resource/597/1/")</f>
        <v>http://owl.english.purdue.edu/owl/resource/597/1/</v>
      </c>
      <c r="M15" s="7" t="s">
        <v>24</v>
      </c>
      <c r="N15" s="7" t="s">
        <v>82</v>
      </c>
      <c r="O15" s="7" t="s">
        <v>26</v>
      </c>
      <c r="P15" s="9" t="s">
        <v>27</v>
      </c>
      <c r="Q15" s="10" t="s">
        <v>80</v>
      </c>
      <c r="R15" s="7" t="s">
        <v>67</v>
      </c>
    </row>
    <row r="16" spans="1:18" ht="30" customHeight="1" x14ac:dyDescent="0.25">
      <c r="A16" s="4">
        <v>8</v>
      </c>
      <c r="B16" s="4" t="s">
        <v>18</v>
      </c>
      <c r="C16" s="5" t="s">
        <v>19</v>
      </c>
      <c r="D16" s="5" t="s">
        <v>73</v>
      </c>
      <c r="E16" s="5"/>
      <c r="F16" s="5" t="s">
        <v>83</v>
      </c>
      <c r="G16" s="5" t="s">
        <v>84</v>
      </c>
      <c r="H16" s="11">
        <v>2</v>
      </c>
      <c r="I16" s="4">
        <v>3</v>
      </c>
      <c r="J16" s="7" t="s">
        <v>75</v>
      </c>
      <c r="K16" s="7" t="s">
        <v>64</v>
      </c>
      <c r="L16" s="8" t="s">
        <v>85</v>
      </c>
      <c r="M16" s="7" t="s">
        <v>24</v>
      </c>
      <c r="N16" s="7" t="s">
        <v>86</v>
      </c>
      <c r="O16" s="7" t="s">
        <v>26</v>
      </c>
      <c r="P16" s="9" t="s">
        <v>27</v>
      </c>
      <c r="Q16" s="10" t="s">
        <v>28</v>
      </c>
      <c r="R16" s="7" t="s">
        <v>87</v>
      </c>
    </row>
    <row r="17" spans="1:18" ht="30" customHeight="1" x14ac:dyDescent="0.25">
      <c r="A17" s="4">
        <v>8</v>
      </c>
      <c r="B17" s="4" t="s">
        <v>18</v>
      </c>
      <c r="C17" s="5" t="s">
        <v>19</v>
      </c>
      <c r="D17" s="5" t="s">
        <v>73</v>
      </c>
      <c r="E17" s="5"/>
      <c r="F17" s="5" t="s">
        <v>39</v>
      </c>
      <c r="G17" s="5" t="s">
        <v>62</v>
      </c>
      <c r="H17" s="11">
        <v>1</v>
      </c>
      <c r="I17" s="4">
        <v>2</v>
      </c>
      <c r="J17" s="7" t="s">
        <v>78</v>
      </c>
      <c r="K17" s="7" t="s">
        <v>88</v>
      </c>
      <c r="L17" s="8" t="str">
        <f>HYPERLINK("http://vzaar.com/videos/341176","http://vzaar.com/videos/341176")</f>
        <v>http://vzaar.com/videos/341176</v>
      </c>
      <c r="M17" s="7" t="s">
        <v>37</v>
      </c>
      <c r="N17" s="7" t="s">
        <v>89</v>
      </c>
      <c r="O17" s="7" t="s">
        <v>26</v>
      </c>
      <c r="P17" s="9" t="s">
        <v>27</v>
      </c>
      <c r="Q17" s="10" t="s">
        <v>28</v>
      </c>
      <c r="R17" s="7" t="s">
        <v>45</v>
      </c>
    </row>
    <row r="18" spans="1:18" ht="30" customHeight="1" x14ac:dyDescent="0.25">
      <c r="A18" s="4">
        <v>8</v>
      </c>
      <c r="B18" s="4" t="s">
        <v>18</v>
      </c>
      <c r="C18" s="5" t="s">
        <v>19</v>
      </c>
      <c r="D18" s="5" t="s">
        <v>90</v>
      </c>
      <c r="E18" s="5"/>
      <c r="F18" s="12" t="s">
        <v>39</v>
      </c>
      <c r="G18" s="12" t="s">
        <v>22</v>
      </c>
      <c r="H18" s="11">
        <v>3</v>
      </c>
      <c r="I18" s="4">
        <v>2</v>
      </c>
      <c r="J18" s="13" t="s">
        <v>91</v>
      </c>
      <c r="K18" s="13" t="s">
        <v>92</v>
      </c>
      <c r="L18" s="14" t="str">
        <f>HYPERLINK("http://www.quia.com/mc/309583.html","http://www.quia.com/mc/309583.html")</f>
        <v>http://www.quia.com/mc/309583.html</v>
      </c>
      <c r="M18" s="13" t="s">
        <v>93</v>
      </c>
      <c r="N18" s="13" t="s">
        <v>38</v>
      </c>
      <c r="O18" s="7" t="s">
        <v>26</v>
      </c>
      <c r="P18" s="9" t="s">
        <v>27</v>
      </c>
      <c r="Q18" s="15" t="s">
        <v>28</v>
      </c>
      <c r="R18" s="13" t="s">
        <v>29</v>
      </c>
    </row>
    <row r="19" spans="1:18" ht="30" customHeight="1" x14ac:dyDescent="0.25">
      <c r="A19" s="4">
        <v>8</v>
      </c>
      <c r="B19" s="4" t="s">
        <v>18</v>
      </c>
      <c r="C19" s="5" t="s">
        <v>19</v>
      </c>
      <c r="D19" s="5" t="s">
        <v>90</v>
      </c>
      <c r="E19" s="5"/>
      <c r="F19" s="12" t="s">
        <v>39</v>
      </c>
      <c r="G19" s="12" t="s">
        <v>22</v>
      </c>
      <c r="H19" s="11">
        <v>3</v>
      </c>
      <c r="I19" s="4">
        <v>3</v>
      </c>
      <c r="J19" s="13" t="s">
        <v>94</v>
      </c>
      <c r="K19" s="13" t="s">
        <v>76</v>
      </c>
      <c r="L19" s="14" t="str">
        <f>HYPERLINK("http://www.bbc.co.uk/skillswise/words/grammar/sentencebasics/verbsubjectagreement/Game.shtml","http://www.bbc.co.uk/skillswise/words/grammar/sentencebasics/verbsubjectagreement/Game.shtml")</f>
        <v>http://www.bbc.co.uk/skillswise/words/grammar/sentencebasics/verbsubjectagreement/Game.shtml</v>
      </c>
      <c r="M19" s="13" t="s">
        <v>37</v>
      </c>
      <c r="N19" s="13" t="s">
        <v>95</v>
      </c>
      <c r="O19" s="7" t="s">
        <v>26</v>
      </c>
      <c r="P19" s="9" t="s">
        <v>27</v>
      </c>
      <c r="Q19" s="15" t="s">
        <v>28</v>
      </c>
      <c r="R19" s="13" t="s">
        <v>51</v>
      </c>
    </row>
    <row r="20" spans="1:18" ht="30" customHeight="1" x14ac:dyDescent="0.25">
      <c r="A20" s="4">
        <v>8</v>
      </c>
      <c r="B20" s="4" t="s">
        <v>18</v>
      </c>
      <c r="C20" s="5" t="s">
        <v>19</v>
      </c>
      <c r="D20" s="5" t="s">
        <v>90</v>
      </c>
      <c r="E20" s="5"/>
      <c r="F20" s="12" t="s">
        <v>21</v>
      </c>
      <c r="G20" s="12" t="s">
        <v>22</v>
      </c>
      <c r="H20" s="11">
        <v>1</v>
      </c>
      <c r="I20" s="4">
        <v>3</v>
      </c>
      <c r="J20" s="13" t="s">
        <v>96</v>
      </c>
      <c r="K20" s="13" t="s">
        <v>76</v>
      </c>
      <c r="L20" s="14" t="str">
        <f>HYPERLINK("http://www.softschools.com/quizzes/language_arts/verb_disagreement/quiz3171.html","http://www.softschools.com/quizzes/language_arts/verb_disagreement/quiz3171.html")</f>
        <v>http://www.softschools.com/quizzes/language_arts/verb_disagreement/quiz3171.html</v>
      </c>
      <c r="M20" s="13" t="s">
        <v>24</v>
      </c>
      <c r="N20" s="13" t="s">
        <v>55</v>
      </c>
      <c r="O20" s="7" t="s">
        <v>26</v>
      </c>
      <c r="P20" s="9" t="s">
        <v>27</v>
      </c>
      <c r="Q20" s="15" t="s">
        <v>28</v>
      </c>
      <c r="R20" s="13" t="s">
        <v>29</v>
      </c>
    </row>
    <row r="21" spans="1:18" ht="30" customHeight="1" x14ac:dyDescent="0.25">
      <c r="A21" s="4">
        <v>8</v>
      </c>
      <c r="B21" s="4" t="s">
        <v>18</v>
      </c>
      <c r="C21" s="5" t="s">
        <v>19</v>
      </c>
      <c r="D21" s="5" t="s">
        <v>90</v>
      </c>
      <c r="E21" s="5"/>
      <c r="F21" s="12" t="s">
        <v>39</v>
      </c>
      <c r="G21" s="12" t="s">
        <v>22</v>
      </c>
      <c r="H21" s="11">
        <v>2</v>
      </c>
      <c r="I21" s="4">
        <v>2</v>
      </c>
      <c r="J21" s="13" t="s">
        <v>97</v>
      </c>
      <c r="K21" s="13" t="s">
        <v>76</v>
      </c>
      <c r="L21" s="14" t="str">
        <f>HYPERLINK("http://grammar.ccc.commnet.edu/grammar/cgi-shl/quiz.pl/who_quiz.htm","http://grammar.ccc.commnet.edu/grammar/cgi-shl/quiz.pl/who_quiz.htm")</f>
        <v>http://grammar.ccc.commnet.edu/grammar/cgi-shl/quiz.pl/who_quiz.htm</v>
      </c>
      <c r="M21" s="13" t="s">
        <v>24</v>
      </c>
      <c r="N21" s="13" t="s">
        <v>98</v>
      </c>
      <c r="O21" s="7" t="s">
        <v>26</v>
      </c>
      <c r="P21" s="9" t="s">
        <v>27</v>
      </c>
      <c r="Q21" s="15" t="s">
        <v>28</v>
      </c>
      <c r="R21" s="13" t="s">
        <v>29</v>
      </c>
    </row>
    <row r="22" spans="1:18" ht="30" customHeight="1" x14ac:dyDescent="0.25">
      <c r="A22" s="4">
        <v>8</v>
      </c>
      <c r="B22" s="4" t="s">
        <v>18</v>
      </c>
      <c r="C22" s="5" t="s">
        <v>19</v>
      </c>
      <c r="D22" s="5" t="s">
        <v>90</v>
      </c>
      <c r="E22" s="5"/>
      <c r="F22" s="12" t="s">
        <v>39</v>
      </c>
      <c r="G22" s="12" t="s">
        <v>22</v>
      </c>
      <c r="H22" s="11">
        <v>2</v>
      </c>
      <c r="I22" s="4">
        <v>2</v>
      </c>
      <c r="J22" s="13" t="s">
        <v>99</v>
      </c>
      <c r="K22" s="13" t="s">
        <v>76</v>
      </c>
      <c r="L22" s="14" t="str">
        <f>HYPERLINK("http://grammar.ccc.commnet.edu/grammar/cgi-shl/quiz.pl/sv_agr_quiz.htm","http://grammar.ccc.commnet.edu/grammar/cgi-shl/quiz.pl/sv_agr_quiz.htm")</f>
        <v>http://grammar.ccc.commnet.edu/grammar/cgi-shl/quiz.pl/sv_agr_quiz.htm</v>
      </c>
      <c r="M22" s="13" t="s">
        <v>24</v>
      </c>
      <c r="N22" s="13" t="s">
        <v>98</v>
      </c>
      <c r="O22" s="7" t="s">
        <v>26</v>
      </c>
      <c r="P22" s="9" t="s">
        <v>27</v>
      </c>
      <c r="Q22" s="15" t="s">
        <v>28</v>
      </c>
      <c r="R22" s="13" t="s">
        <v>29</v>
      </c>
    </row>
    <row r="23" spans="1:18" ht="30" customHeight="1" x14ac:dyDescent="0.25">
      <c r="A23" s="4">
        <v>8</v>
      </c>
      <c r="B23" s="4" t="s">
        <v>18</v>
      </c>
      <c r="C23" s="5" t="s">
        <v>19</v>
      </c>
      <c r="D23" s="5" t="s">
        <v>100</v>
      </c>
      <c r="E23" s="5"/>
      <c r="F23" s="5" t="s">
        <v>39</v>
      </c>
      <c r="G23" s="5" t="s">
        <v>62</v>
      </c>
      <c r="H23" s="11">
        <v>2</v>
      </c>
      <c r="I23" s="4">
        <v>1</v>
      </c>
      <c r="J23" s="7" t="s">
        <v>101</v>
      </c>
      <c r="K23" s="7" t="s">
        <v>102</v>
      </c>
      <c r="L23" s="8" t="str">
        <f>HYPERLINK("http://www.uis.edu/ctl/writing/documents/misname.pdf","http://www.uis.edu/ctl/writing/documents/misname.pdf")</f>
        <v>http://www.uis.edu/ctl/writing/documents/misname.pdf</v>
      </c>
      <c r="M23" s="7" t="s">
        <v>65</v>
      </c>
      <c r="N23" s="7" t="s">
        <v>103</v>
      </c>
      <c r="O23" s="7" t="s">
        <v>26</v>
      </c>
      <c r="P23" s="9" t="s">
        <v>27</v>
      </c>
      <c r="Q23" s="10" t="s">
        <v>28</v>
      </c>
      <c r="R23" s="7" t="s">
        <v>104</v>
      </c>
    </row>
    <row r="24" spans="1:18" ht="30" customHeight="1" x14ac:dyDescent="0.25">
      <c r="A24" s="4">
        <v>8</v>
      </c>
      <c r="B24" s="4" t="s">
        <v>18</v>
      </c>
      <c r="C24" s="5" t="s">
        <v>19</v>
      </c>
      <c r="D24" s="5" t="s">
        <v>100</v>
      </c>
      <c r="E24" s="5"/>
      <c r="F24" s="5" t="s">
        <v>39</v>
      </c>
      <c r="G24" s="5" t="s">
        <v>62</v>
      </c>
      <c r="H24" s="11">
        <v>2</v>
      </c>
      <c r="I24" s="4">
        <v>2</v>
      </c>
      <c r="J24" s="7" t="s">
        <v>105</v>
      </c>
      <c r="K24" s="7" t="s">
        <v>76</v>
      </c>
      <c r="L24" s="8" t="str">
        <f>HYPERLINK("http://www.bbc.co.uk/skillswise/words/grammar/interestsentences/compoundsentences/worksheet7.shtml","http://www.bbc.co.uk/skillswise/words/grammar/interestsentences/compoundsentences/worksheet7.shtml")</f>
        <v>http://www.bbc.co.uk/skillswise/words/grammar/interestsentences/compoundsentences/worksheet7.shtml</v>
      </c>
      <c r="M24" s="7" t="s">
        <v>24</v>
      </c>
      <c r="N24" s="7" t="s">
        <v>95</v>
      </c>
      <c r="O24" s="7" t="s">
        <v>26</v>
      </c>
      <c r="P24" s="9" t="s">
        <v>27</v>
      </c>
      <c r="Q24" s="10" t="s">
        <v>28</v>
      </c>
      <c r="R24" s="7" t="s">
        <v>87</v>
      </c>
    </row>
    <row r="25" spans="1:18" ht="30" customHeight="1" x14ac:dyDescent="0.25">
      <c r="A25" s="4">
        <v>8</v>
      </c>
      <c r="B25" s="4" t="s">
        <v>18</v>
      </c>
      <c r="C25" s="5" t="s">
        <v>19</v>
      </c>
      <c r="D25" s="5" t="s">
        <v>100</v>
      </c>
      <c r="E25" s="5"/>
      <c r="F25" s="5" t="s">
        <v>83</v>
      </c>
      <c r="G25" s="5" t="s">
        <v>84</v>
      </c>
      <c r="H25" s="11">
        <v>4</v>
      </c>
      <c r="I25" s="4">
        <v>4</v>
      </c>
      <c r="J25" s="7" t="s">
        <v>106</v>
      </c>
      <c r="K25" s="7" t="s">
        <v>107</v>
      </c>
      <c r="L25" s="8" t="s">
        <v>108</v>
      </c>
      <c r="M25" s="7" t="s">
        <v>24</v>
      </c>
      <c r="N25" s="7" t="s">
        <v>66</v>
      </c>
      <c r="O25" s="7" t="s">
        <v>26</v>
      </c>
      <c r="P25" s="9" t="s">
        <v>27</v>
      </c>
      <c r="Q25" s="10" t="s">
        <v>109</v>
      </c>
      <c r="R25" s="7" t="s">
        <v>104</v>
      </c>
    </row>
    <row r="26" spans="1:18" ht="30" customHeight="1" x14ac:dyDescent="0.25">
      <c r="A26" s="4">
        <v>8</v>
      </c>
      <c r="B26" s="4" t="s">
        <v>18</v>
      </c>
      <c r="C26" s="5" t="s">
        <v>19</v>
      </c>
      <c r="D26" s="5" t="s">
        <v>100</v>
      </c>
      <c r="E26" s="5"/>
      <c r="F26" s="5" t="s">
        <v>39</v>
      </c>
      <c r="G26" s="5" t="s">
        <v>22</v>
      </c>
      <c r="H26" s="11">
        <v>3</v>
      </c>
      <c r="I26" s="4">
        <v>2</v>
      </c>
      <c r="J26" s="7" t="s">
        <v>110</v>
      </c>
      <c r="K26" s="7" t="s">
        <v>111</v>
      </c>
      <c r="L26" s="8" t="str">
        <f>HYPERLINK("http://www.savethecomma.com/Game/","http://www.savethecomma.com/Game/")</f>
        <v>http://www.savethecomma.com/Game/</v>
      </c>
      <c r="M26" s="7" t="s">
        <v>37</v>
      </c>
      <c r="N26" s="7" t="s">
        <v>112</v>
      </c>
      <c r="O26" s="7" t="s">
        <v>26</v>
      </c>
      <c r="P26" s="9" t="s">
        <v>27</v>
      </c>
      <c r="Q26" s="10" t="s">
        <v>28</v>
      </c>
      <c r="R26" s="7" t="s">
        <v>51</v>
      </c>
    </row>
    <row r="27" spans="1:18" ht="30" customHeight="1" x14ac:dyDescent="0.25">
      <c r="A27" s="4">
        <v>8</v>
      </c>
      <c r="B27" s="4" t="s">
        <v>18</v>
      </c>
      <c r="C27" s="5" t="s">
        <v>19</v>
      </c>
      <c r="D27" s="5" t="s">
        <v>100</v>
      </c>
      <c r="E27" s="5"/>
      <c r="F27" s="5" t="s">
        <v>39</v>
      </c>
      <c r="G27" s="5" t="s">
        <v>62</v>
      </c>
      <c r="H27" s="11">
        <v>3</v>
      </c>
      <c r="I27" s="4">
        <v>2</v>
      </c>
      <c r="J27" s="7" t="s">
        <v>113</v>
      </c>
      <c r="K27" s="7" t="s">
        <v>92</v>
      </c>
      <c r="L27" s="8" t="s">
        <v>114</v>
      </c>
      <c r="M27" s="7" t="s">
        <v>24</v>
      </c>
      <c r="N27" s="7" t="s">
        <v>98</v>
      </c>
      <c r="O27" s="7" t="s">
        <v>26</v>
      </c>
      <c r="P27" s="9" t="s">
        <v>27</v>
      </c>
      <c r="Q27" s="10" t="s">
        <v>28</v>
      </c>
      <c r="R27" s="7" t="s">
        <v>67</v>
      </c>
    </row>
    <row r="28" spans="1:18" ht="30" customHeight="1" x14ac:dyDescent="0.25">
      <c r="A28" s="4">
        <v>8</v>
      </c>
      <c r="B28" s="4" t="s">
        <v>18</v>
      </c>
      <c r="C28" s="5" t="s">
        <v>19</v>
      </c>
      <c r="D28" s="5" t="s">
        <v>100</v>
      </c>
      <c r="E28" s="5"/>
      <c r="F28" s="5" t="s">
        <v>39</v>
      </c>
      <c r="G28" s="5" t="s">
        <v>22</v>
      </c>
      <c r="H28" s="11">
        <v>3</v>
      </c>
      <c r="I28" s="4">
        <v>2</v>
      </c>
      <c r="J28" s="7" t="s">
        <v>115</v>
      </c>
      <c r="K28" s="7" t="s">
        <v>92</v>
      </c>
      <c r="L28" s="8" t="str">
        <f>HYPERLINK("http://www.mrnussbaum.com/semicolonwars/index.html","http://www.mrnussbaum.com/semicolonwars/index.html")</f>
        <v>http://www.mrnussbaum.com/semicolonwars/index.html</v>
      </c>
      <c r="M28" s="7" t="s">
        <v>37</v>
      </c>
      <c r="N28" s="7" t="s">
        <v>116</v>
      </c>
      <c r="O28" s="7" t="s">
        <v>26</v>
      </c>
      <c r="P28" s="9" t="s">
        <v>27</v>
      </c>
      <c r="Q28" s="10" t="s">
        <v>28</v>
      </c>
      <c r="R28" s="7" t="s">
        <v>51</v>
      </c>
    </row>
    <row r="29" spans="1:18" ht="30" customHeight="1" x14ac:dyDescent="0.25">
      <c r="A29" s="4">
        <v>8</v>
      </c>
      <c r="B29" s="4" t="s">
        <v>18</v>
      </c>
      <c r="C29" s="5" t="s">
        <v>19</v>
      </c>
      <c r="D29" s="5" t="s">
        <v>117</v>
      </c>
      <c r="E29" s="5"/>
      <c r="F29" s="12" t="s">
        <v>39</v>
      </c>
      <c r="G29" s="12" t="s">
        <v>22</v>
      </c>
      <c r="H29" s="11">
        <v>2</v>
      </c>
      <c r="I29" s="4">
        <v>2</v>
      </c>
      <c r="J29" s="13" t="s">
        <v>118</v>
      </c>
      <c r="K29" s="13" t="s">
        <v>92</v>
      </c>
      <c r="L29" s="14" t="str">
        <f>HYPERLINK("http://www.grammaruntied.com/clauses/dependent.html","http://www.grammaruntied.com/clauses/dependent.html")</f>
        <v>http://www.grammaruntied.com/clauses/dependent.html</v>
      </c>
      <c r="M29" s="13" t="s">
        <v>24</v>
      </c>
      <c r="N29" s="13" t="s">
        <v>119</v>
      </c>
      <c r="O29" s="7" t="s">
        <v>26</v>
      </c>
      <c r="P29" s="9" t="s">
        <v>27</v>
      </c>
      <c r="Q29" s="15" t="s">
        <v>120</v>
      </c>
      <c r="R29" s="13" t="s">
        <v>67</v>
      </c>
    </row>
    <row r="30" spans="1:18" ht="30" customHeight="1" x14ac:dyDescent="0.25">
      <c r="A30" s="4">
        <v>8</v>
      </c>
      <c r="B30" s="4" t="s">
        <v>18</v>
      </c>
      <c r="C30" s="5" t="s">
        <v>19</v>
      </c>
      <c r="D30" s="5" t="s">
        <v>117</v>
      </c>
      <c r="E30" s="5"/>
      <c r="F30" s="12" t="s">
        <v>121</v>
      </c>
      <c r="G30" s="12" t="s">
        <v>62</v>
      </c>
      <c r="H30" s="11">
        <v>4</v>
      </c>
      <c r="I30" s="4">
        <v>4</v>
      </c>
      <c r="J30" s="13" t="s">
        <v>122</v>
      </c>
      <c r="K30" s="13" t="s">
        <v>123</v>
      </c>
      <c r="L30" s="14" t="s">
        <v>124</v>
      </c>
      <c r="M30" s="13" t="s">
        <v>24</v>
      </c>
      <c r="N30" s="13" t="s">
        <v>66</v>
      </c>
      <c r="O30" s="7" t="s">
        <v>26</v>
      </c>
      <c r="P30" s="9" t="s">
        <v>27</v>
      </c>
      <c r="Q30" s="15" t="s">
        <v>125</v>
      </c>
      <c r="R30" s="13" t="s">
        <v>104</v>
      </c>
    </row>
    <row r="31" spans="1:18" ht="30" customHeight="1" x14ac:dyDescent="0.25">
      <c r="A31" s="4">
        <v>8</v>
      </c>
      <c r="B31" s="4" t="s">
        <v>18</v>
      </c>
      <c r="C31" s="5" t="s">
        <v>19</v>
      </c>
      <c r="D31" s="5" t="s">
        <v>117</v>
      </c>
      <c r="E31" s="5"/>
      <c r="F31" s="12" t="s">
        <v>39</v>
      </c>
      <c r="G31" s="12" t="s">
        <v>22</v>
      </c>
      <c r="H31" s="6">
        <v>4</v>
      </c>
      <c r="I31" s="4">
        <v>2</v>
      </c>
      <c r="J31" s="13" t="s">
        <v>126</v>
      </c>
      <c r="K31" s="13" t="s">
        <v>123</v>
      </c>
      <c r="L31" s="14" t="s">
        <v>127</v>
      </c>
      <c r="M31" s="13" t="s">
        <v>24</v>
      </c>
      <c r="N31" s="13" t="s">
        <v>50</v>
      </c>
      <c r="O31" s="7" t="s">
        <v>26</v>
      </c>
      <c r="P31" s="9" t="s">
        <v>27</v>
      </c>
      <c r="Q31" s="15" t="s">
        <v>28</v>
      </c>
      <c r="R31" s="13" t="s">
        <v>29</v>
      </c>
    </row>
    <row r="32" spans="1:18" ht="30" customHeight="1" x14ac:dyDescent="0.25">
      <c r="A32" s="4">
        <v>8</v>
      </c>
      <c r="B32" s="4" t="s">
        <v>18</v>
      </c>
      <c r="C32" s="5" t="s">
        <v>19</v>
      </c>
      <c r="D32" s="5" t="s">
        <v>117</v>
      </c>
      <c r="E32" s="5"/>
      <c r="F32" s="12" t="s">
        <v>128</v>
      </c>
      <c r="G32" s="12" t="s">
        <v>62</v>
      </c>
      <c r="H32" s="11">
        <v>4</v>
      </c>
      <c r="I32" s="4">
        <v>4</v>
      </c>
      <c r="J32" s="13" t="s">
        <v>129</v>
      </c>
      <c r="K32" s="13" t="s">
        <v>130</v>
      </c>
      <c r="L32" s="14" t="s">
        <v>131</v>
      </c>
      <c r="M32" s="13" t="s">
        <v>24</v>
      </c>
      <c r="N32" s="13" t="s">
        <v>66</v>
      </c>
      <c r="O32" s="7" t="s">
        <v>26</v>
      </c>
      <c r="P32" s="9" t="s">
        <v>27</v>
      </c>
      <c r="Q32" s="15" t="s">
        <v>125</v>
      </c>
      <c r="R32" s="13" t="s">
        <v>104</v>
      </c>
    </row>
    <row r="33" spans="1:18" ht="30" customHeight="1" x14ac:dyDescent="0.25">
      <c r="A33" s="4">
        <v>8</v>
      </c>
      <c r="B33" s="4" t="s">
        <v>18</v>
      </c>
      <c r="C33" s="5" t="s">
        <v>19</v>
      </c>
      <c r="D33" s="5" t="s">
        <v>117</v>
      </c>
      <c r="E33" s="5"/>
      <c r="F33" s="12" t="s">
        <v>39</v>
      </c>
      <c r="G33" s="12" t="s">
        <v>22</v>
      </c>
      <c r="H33" s="11">
        <v>2</v>
      </c>
      <c r="I33" s="4">
        <v>2</v>
      </c>
      <c r="J33" s="13" t="s">
        <v>132</v>
      </c>
      <c r="K33" s="13" t="s">
        <v>133</v>
      </c>
      <c r="L33" s="14" t="str">
        <f>HYPERLINK("http://www.dailygrammar.com/276to280.shtml","http://www.dailygrammar.com/276to280.shtml")</f>
        <v>http://www.dailygrammar.com/276to280.shtml</v>
      </c>
      <c r="M33" s="13" t="s">
        <v>24</v>
      </c>
      <c r="N33" s="13" t="s">
        <v>134</v>
      </c>
      <c r="O33" s="7" t="s">
        <v>26</v>
      </c>
      <c r="P33" s="9" t="s">
        <v>27</v>
      </c>
      <c r="Q33" s="15" t="s">
        <v>28</v>
      </c>
      <c r="R33" s="13" t="s">
        <v>104</v>
      </c>
    </row>
    <row r="34" spans="1:18" ht="30" customHeight="1" x14ac:dyDescent="0.25">
      <c r="A34" s="4">
        <v>8</v>
      </c>
      <c r="B34" s="4" t="s">
        <v>18</v>
      </c>
      <c r="C34" s="5" t="s">
        <v>19</v>
      </c>
      <c r="D34" s="5" t="s">
        <v>117</v>
      </c>
      <c r="E34" s="5"/>
      <c r="F34" s="12" t="s">
        <v>21</v>
      </c>
      <c r="G34" s="12" t="s">
        <v>22</v>
      </c>
      <c r="H34" s="11">
        <v>2</v>
      </c>
      <c r="I34" s="4">
        <v>2</v>
      </c>
      <c r="J34" s="13" t="s">
        <v>135</v>
      </c>
      <c r="K34" s="13" t="s">
        <v>123</v>
      </c>
      <c r="L34" s="14" t="str">
        <f>HYPERLINK("http://www.softschools.com/quizzes/grammar/verbs/quiz231.html","http://www.softschools.com/quizzes/grammar/verbs/quiz231.html")</f>
        <v>http://www.softschools.com/quizzes/grammar/verbs/quiz231.html</v>
      </c>
      <c r="M34" s="13" t="s">
        <v>24</v>
      </c>
      <c r="N34" s="13" t="s">
        <v>55</v>
      </c>
      <c r="O34" s="7" t="s">
        <v>26</v>
      </c>
      <c r="P34" s="9" t="s">
        <v>27</v>
      </c>
      <c r="Q34" s="15" t="s">
        <v>28</v>
      </c>
      <c r="R34" s="13" t="s">
        <v>29</v>
      </c>
    </row>
    <row r="35" spans="1:18" ht="30" customHeight="1" x14ac:dyDescent="0.25">
      <c r="A35" s="4">
        <v>8</v>
      </c>
      <c r="B35" s="4" t="s">
        <v>18</v>
      </c>
      <c r="C35" s="5" t="s">
        <v>19</v>
      </c>
      <c r="D35" s="5" t="s">
        <v>117</v>
      </c>
      <c r="E35" s="5"/>
      <c r="F35" s="12" t="s">
        <v>39</v>
      </c>
      <c r="G35" s="12" t="s">
        <v>22</v>
      </c>
      <c r="H35" s="11">
        <v>2</v>
      </c>
      <c r="I35" s="4">
        <v>2</v>
      </c>
      <c r="J35" s="13" t="s">
        <v>136</v>
      </c>
      <c r="K35" s="13" t="s">
        <v>123</v>
      </c>
      <c r="L35" s="14" t="str">
        <f>HYPERLINK("http://www.uottawa.ca/academic/arts/writcent/hypergrammar/rvsentpt.html","http://www.uottawa.ca/academic/arts/writcent/hypergrammar/rvsentpt.html")</f>
        <v>http://www.uottawa.ca/academic/arts/writcent/hypergrammar/rvsentpt.html</v>
      </c>
      <c r="M35" s="13" t="s">
        <v>24</v>
      </c>
      <c r="N35" s="13" t="s">
        <v>137</v>
      </c>
      <c r="O35" s="7" t="s">
        <v>26</v>
      </c>
      <c r="P35" s="9" t="s">
        <v>27</v>
      </c>
      <c r="Q35" s="15" t="s">
        <v>28</v>
      </c>
      <c r="R35" s="13" t="s">
        <v>29</v>
      </c>
    </row>
    <row r="36" spans="1:18" ht="30" customHeight="1" x14ac:dyDescent="0.25">
      <c r="A36" s="4">
        <v>8</v>
      </c>
      <c r="B36" s="4" t="s">
        <v>18</v>
      </c>
      <c r="C36" s="5" t="s">
        <v>19</v>
      </c>
      <c r="D36" s="5" t="s">
        <v>117</v>
      </c>
      <c r="E36" s="5"/>
      <c r="F36" s="12" t="s">
        <v>39</v>
      </c>
      <c r="G36" s="12" t="s">
        <v>22</v>
      </c>
      <c r="H36" s="11">
        <v>4</v>
      </c>
      <c r="I36" s="4">
        <v>2</v>
      </c>
      <c r="J36" s="13" t="s">
        <v>138</v>
      </c>
      <c r="K36" s="13" t="s">
        <v>123</v>
      </c>
      <c r="L36" s="14" t="s">
        <v>139</v>
      </c>
      <c r="M36" s="13" t="s">
        <v>24</v>
      </c>
      <c r="N36" s="13" t="s">
        <v>50</v>
      </c>
      <c r="O36" s="7" t="s">
        <v>26</v>
      </c>
      <c r="P36" s="9" t="s">
        <v>27</v>
      </c>
      <c r="Q36" s="15" t="s">
        <v>28</v>
      </c>
      <c r="R36" s="13" t="s">
        <v>29</v>
      </c>
    </row>
    <row r="37" spans="1:18" ht="30" customHeight="1" x14ac:dyDescent="0.25">
      <c r="A37" s="4">
        <v>8</v>
      </c>
      <c r="B37" s="4" t="s">
        <v>18</v>
      </c>
      <c r="C37" s="5" t="s">
        <v>19</v>
      </c>
      <c r="D37" s="5" t="s">
        <v>117</v>
      </c>
      <c r="E37" s="5"/>
      <c r="F37" s="12" t="s">
        <v>83</v>
      </c>
      <c r="G37" s="12" t="s">
        <v>84</v>
      </c>
      <c r="H37" s="11">
        <v>4</v>
      </c>
      <c r="I37" s="4">
        <v>4</v>
      </c>
      <c r="J37" s="13" t="s">
        <v>140</v>
      </c>
      <c r="K37" s="13" t="s">
        <v>130</v>
      </c>
      <c r="L37" s="14" t="s">
        <v>141</v>
      </c>
      <c r="M37" s="13" t="s">
        <v>24</v>
      </c>
      <c r="N37" s="13" t="s">
        <v>66</v>
      </c>
      <c r="O37" s="7" t="s">
        <v>26</v>
      </c>
      <c r="P37" s="9" t="s">
        <v>27</v>
      </c>
      <c r="Q37" s="15" t="s">
        <v>125</v>
      </c>
      <c r="R37" s="13" t="s">
        <v>29</v>
      </c>
    </row>
    <row r="38" spans="1:18" ht="30" customHeight="1" x14ac:dyDescent="0.25">
      <c r="A38" s="4">
        <v>8</v>
      </c>
      <c r="B38" s="4" t="s">
        <v>18</v>
      </c>
      <c r="C38" s="5" t="s">
        <v>19</v>
      </c>
      <c r="D38" s="5" t="s">
        <v>117</v>
      </c>
      <c r="E38" s="5"/>
      <c r="F38" s="12" t="s">
        <v>39</v>
      </c>
      <c r="G38" s="12" t="s">
        <v>22</v>
      </c>
      <c r="H38" s="11">
        <v>3</v>
      </c>
      <c r="I38" s="4">
        <v>2</v>
      </c>
      <c r="J38" s="13" t="s">
        <v>142</v>
      </c>
      <c r="K38" s="13" t="s">
        <v>123</v>
      </c>
      <c r="L38" s="14" t="str">
        <f>HYPERLINK("http://www.uottawa.ca/academic/arts/writcent/hypergrammar/rvnaacls.html","http://www.uottawa.ca/academic/arts/writcent/hypergrammar/rvnaacls.html")</f>
        <v>http://www.uottawa.ca/academic/arts/writcent/hypergrammar/rvnaacls.html</v>
      </c>
      <c r="M38" s="13" t="s">
        <v>24</v>
      </c>
      <c r="N38" s="13" t="s">
        <v>137</v>
      </c>
      <c r="O38" s="7" t="s">
        <v>26</v>
      </c>
      <c r="P38" s="9" t="s">
        <v>27</v>
      </c>
      <c r="Q38" s="15" t="s">
        <v>120</v>
      </c>
      <c r="R38" s="13" t="s">
        <v>104</v>
      </c>
    </row>
    <row r="39" spans="1:18" ht="30" customHeight="1" x14ac:dyDescent="0.25">
      <c r="A39" s="4">
        <v>8</v>
      </c>
      <c r="B39" s="4" t="s">
        <v>18</v>
      </c>
      <c r="C39" s="5" t="s">
        <v>19</v>
      </c>
      <c r="D39" s="5" t="s">
        <v>143</v>
      </c>
      <c r="E39" s="5"/>
      <c r="F39" s="5" t="s">
        <v>144</v>
      </c>
      <c r="G39" s="5" t="s">
        <v>84</v>
      </c>
      <c r="H39" s="11">
        <v>4</v>
      </c>
      <c r="I39" s="4">
        <v>4</v>
      </c>
      <c r="J39" s="7" t="s">
        <v>145</v>
      </c>
      <c r="K39" s="7" t="s">
        <v>146</v>
      </c>
      <c r="L39" s="8" t="str">
        <f>HYPERLINK("http://writingfix.com/PDFs/6_Traits/Trait_Post_Its_Conventions.pdf","http://writingfix.com/PDFs/6_Traits/Trait_Post_Its_Conventions.pdf")</f>
        <v>http://writingfix.com/PDFs/6_Traits/Trait_Post_Its_Conventions.pdf</v>
      </c>
      <c r="M39" s="7" t="s">
        <v>65</v>
      </c>
      <c r="N39" s="7" t="s">
        <v>66</v>
      </c>
      <c r="O39" s="7" t="s">
        <v>26</v>
      </c>
      <c r="P39" s="9" t="s">
        <v>27</v>
      </c>
      <c r="Q39" s="10" t="s">
        <v>28</v>
      </c>
      <c r="R39" s="7" t="s">
        <v>67</v>
      </c>
    </row>
    <row r="40" spans="1:18" ht="30" customHeight="1" x14ac:dyDescent="0.25">
      <c r="A40" s="4">
        <v>8</v>
      </c>
      <c r="B40" s="4" t="s">
        <v>18</v>
      </c>
      <c r="C40" s="5" t="s">
        <v>19</v>
      </c>
      <c r="D40" s="5" t="s">
        <v>143</v>
      </c>
      <c r="E40" s="5"/>
      <c r="F40" s="5" t="s">
        <v>144</v>
      </c>
      <c r="G40" s="5" t="s">
        <v>84</v>
      </c>
      <c r="H40" s="11">
        <v>4</v>
      </c>
      <c r="I40" s="4">
        <v>3</v>
      </c>
      <c r="J40" s="7" t="s">
        <v>147</v>
      </c>
      <c r="K40" s="7" t="s">
        <v>146</v>
      </c>
      <c r="L40" s="8" t="str">
        <f>HYPERLINK("http://writingfix.com/PDFs/6_Traits/conventions/Community_of_Editors.pdf","http://writingfix.com/PDFs/6_Traits/conventions/Community_of_Editors.pdf")</f>
        <v>http://writingfix.com/PDFs/6_Traits/conventions/Community_of_Editors.pdf</v>
      </c>
      <c r="M40" s="7" t="s">
        <v>65</v>
      </c>
      <c r="N40" s="7" t="s">
        <v>66</v>
      </c>
      <c r="O40" s="7" t="s">
        <v>26</v>
      </c>
      <c r="P40" s="9" t="s">
        <v>27</v>
      </c>
      <c r="Q40" s="10" t="s">
        <v>125</v>
      </c>
      <c r="R40" s="7" t="s">
        <v>67</v>
      </c>
    </row>
    <row r="41" spans="1:18" ht="30" customHeight="1" x14ac:dyDescent="0.25">
      <c r="A41" s="4">
        <v>8</v>
      </c>
      <c r="B41" s="4" t="s">
        <v>18</v>
      </c>
      <c r="C41" s="5" t="s">
        <v>19</v>
      </c>
      <c r="D41" s="5" t="s">
        <v>143</v>
      </c>
      <c r="E41" s="5"/>
      <c r="F41" s="5" t="s">
        <v>144</v>
      </c>
      <c r="G41" s="5" t="s">
        <v>84</v>
      </c>
      <c r="H41" s="11">
        <v>4</v>
      </c>
      <c r="I41" s="4">
        <v>4</v>
      </c>
      <c r="J41" s="7" t="s">
        <v>148</v>
      </c>
      <c r="K41" s="7" t="s">
        <v>146</v>
      </c>
      <c r="L41" s="8" t="s">
        <v>149</v>
      </c>
      <c r="M41" s="7" t="s">
        <v>24</v>
      </c>
      <c r="N41" s="7" t="s">
        <v>150</v>
      </c>
      <c r="O41" s="7" t="s">
        <v>26</v>
      </c>
      <c r="P41" s="9" t="s">
        <v>27</v>
      </c>
      <c r="Q41" s="10" t="s">
        <v>28</v>
      </c>
      <c r="R41" s="7" t="s">
        <v>67</v>
      </c>
    </row>
    <row r="42" spans="1:18" ht="30" customHeight="1" x14ac:dyDescent="0.25">
      <c r="A42" s="4">
        <v>8</v>
      </c>
      <c r="B42" s="4" t="s">
        <v>18</v>
      </c>
      <c r="C42" s="5" t="s">
        <v>19</v>
      </c>
      <c r="D42" s="5" t="s">
        <v>143</v>
      </c>
      <c r="E42" s="5"/>
      <c r="F42" s="5" t="s">
        <v>144</v>
      </c>
      <c r="G42" s="5" t="s">
        <v>84</v>
      </c>
      <c r="H42" s="11">
        <v>2</v>
      </c>
      <c r="I42" s="4">
        <v>3</v>
      </c>
      <c r="J42" s="7" t="s">
        <v>151</v>
      </c>
      <c r="K42" s="7" t="s">
        <v>146</v>
      </c>
      <c r="L42" s="8" t="str">
        <f>HYPERLINK("http://www.superTeacherWorksheets.com/editing/proofreading-bookmarks-advanced.pdf","http://www.superTeacherWorksheets.com/editing/proofreading-bookmarks-advanced.pdf")</f>
        <v>http://www.superTeacherWorksheets.com/editing/proofreading-bookmarks-advanced.pdf</v>
      </c>
      <c r="M42" s="7" t="s">
        <v>65</v>
      </c>
      <c r="N42" s="7" t="s">
        <v>152</v>
      </c>
      <c r="O42" s="7" t="s">
        <v>26</v>
      </c>
      <c r="P42" s="9" t="s">
        <v>27</v>
      </c>
      <c r="Q42" s="10" t="s">
        <v>28</v>
      </c>
      <c r="R42" s="7" t="s">
        <v>67</v>
      </c>
    </row>
    <row r="43" spans="1:18" ht="30" customHeight="1" x14ac:dyDescent="0.25">
      <c r="A43" s="11">
        <v>8</v>
      </c>
      <c r="B43" s="4" t="s">
        <v>18</v>
      </c>
      <c r="C43" s="17" t="s">
        <v>153</v>
      </c>
      <c r="D43" s="18" t="s">
        <v>154</v>
      </c>
      <c r="E43" s="18"/>
      <c r="F43" s="17" t="s">
        <v>39</v>
      </c>
      <c r="G43" s="18" t="s">
        <v>57</v>
      </c>
      <c r="H43" s="11">
        <v>4</v>
      </c>
      <c r="I43" s="11">
        <v>2</v>
      </c>
      <c r="J43" s="9" t="s">
        <v>155</v>
      </c>
      <c r="K43" s="9" t="s">
        <v>156</v>
      </c>
      <c r="L43" s="19" t="s">
        <v>157</v>
      </c>
      <c r="M43" s="9" t="s">
        <v>37</v>
      </c>
      <c r="N43" s="9" t="s">
        <v>158</v>
      </c>
      <c r="O43" s="7" t="s">
        <v>26</v>
      </c>
      <c r="P43" s="9" t="s">
        <v>159</v>
      </c>
      <c r="Q43" s="20" t="s">
        <v>160</v>
      </c>
      <c r="R43" s="21" t="s">
        <v>104</v>
      </c>
    </row>
    <row r="44" spans="1:18" ht="30" customHeight="1" x14ac:dyDescent="0.25">
      <c r="A44" s="11">
        <v>8</v>
      </c>
      <c r="B44" s="4" t="s">
        <v>18</v>
      </c>
      <c r="C44" s="17" t="s">
        <v>153</v>
      </c>
      <c r="D44" s="18" t="s">
        <v>154</v>
      </c>
      <c r="E44" s="18"/>
      <c r="F44" s="17" t="s">
        <v>39</v>
      </c>
      <c r="G44" s="18" t="s">
        <v>57</v>
      </c>
      <c r="H44" s="11">
        <v>4</v>
      </c>
      <c r="I44" s="11">
        <v>2</v>
      </c>
      <c r="J44" s="9" t="s">
        <v>161</v>
      </c>
      <c r="K44" s="9" t="s">
        <v>162</v>
      </c>
      <c r="L44" s="19" t="s">
        <v>163</v>
      </c>
      <c r="M44" s="9" t="s">
        <v>65</v>
      </c>
      <c r="N44" s="9" t="s">
        <v>158</v>
      </c>
      <c r="O44" s="7" t="s">
        <v>26</v>
      </c>
      <c r="P44" s="9" t="s">
        <v>159</v>
      </c>
      <c r="Q44" s="20" t="s">
        <v>164</v>
      </c>
      <c r="R44" s="21" t="s">
        <v>104</v>
      </c>
    </row>
    <row r="45" spans="1:18" ht="30" customHeight="1" x14ac:dyDescent="0.25">
      <c r="A45" s="11">
        <v>8</v>
      </c>
      <c r="B45" s="4" t="s">
        <v>18</v>
      </c>
      <c r="C45" s="17" t="s">
        <v>153</v>
      </c>
      <c r="D45" s="18" t="s">
        <v>154</v>
      </c>
      <c r="E45" s="18"/>
      <c r="F45" s="17" t="s">
        <v>39</v>
      </c>
      <c r="G45" s="17" t="s">
        <v>22</v>
      </c>
      <c r="H45" s="11">
        <v>3</v>
      </c>
      <c r="I45" s="11">
        <v>3</v>
      </c>
      <c r="J45" s="9" t="s">
        <v>165</v>
      </c>
      <c r="K45" s="9" t="s">
        <v>166</v>
      </c>
      <c r="L45" s="19" t="s">
        <v>167</v>
      </c>
      <c r="M45" s="9" t="s">
        <v>65</v>
      </c>
      <c r="N45" s="9" t="s">
        <v>168</v>
      </c>
      <c r="O45" s="7" t="s">
        <v>26</v>
      </c>
      <c r="P45" s="9" t="s">
        <v>159</v>
      </c>
      <c r="Q45" s="22" t="s">
        <v>28</v>
      </c>
      <c r="R45" s="21" t="s">
        <v>169</v>
      </c>
    </row>
    <row r="46" spans="1:18" ht="30" customHeight="1" x14ac:dyDescent="0.25">
      <c r="A46" s="11">
        <v>8</v>
      </c>
      <c r="B46" s="4" t="s">
        <v>18</v>
      </c>
      <c r="C46" s="17" t="s">
        <v>153</v>
      </c>
      <c r="D46" s="18" t="s">
        <v>154</v>
      </c>
      <c r="E46" s="18"/>
      <c r="F46" s="17" t="s">
        <v>39</v>
      </c>
      <c r="G46" s="18" t="s">
        <v>57</v>
      </c>
      <c r="H46" s="11">
        <v>3</v>
      </c>
      <c r="I46" s="11">
        <v>4</v>
      </c>
      <c r="J46" s="9" t="s">
        <v>170</v>
      </c>
      <c r="K46" s="9" t="s">
        <v>171</v>
      </c>
      <c r="L46" s="19" t="s">
        <v>172</v>
      </c>
      <c r="M46" s="9" t="s">
        <v>24</v>
      </c>
      <c r="N46" s="9" t="s">
        <v>173</v>
      </c>
      <c r="O46" s="7" t="s">
        <v>26</v>
      </c>
      <c r="P46" s="9" t="s">
        <v>159</v>
      </c>
      <c r="Q46" s="22" t="s">
        <v>174</v>
      </c>
      <c r="R46" s="21" t="s">
        <v>169</v>
      </c>
    </row>
    <row r="47" spans="1:18" ht="30" customHeight="1" x14ac:dyDescent="0.25">
      <c r="A47" s="11">
        <v>8</v>
      </c>
      <c r="B47" s="4" t="s">
        <v>18</v>
      </c>
      <c r="C47" s="17" t="s">
        <v>153</v>
      </c>
      <c r="D47" s="18" t="s">
        <v>154</v>
      </c>
      <c r="E47" s="18"/>
      <c r="F47" s="17" t="s">
        <v>175</v>
      </c>
      <c r="G47" s="18" t="s">
        <v>57</v>
      </c>
      <c r="H47" s="11">
        <v>2</v>
      </c>
      <c r="I47" s="11">
        <v>3</v>
      </c>
      <c r="J47" s="9" t="s">
        <v>176</v>
      </c>
      <c r="K47" s="9" t="s">
        <v>177</v>
      </c>
      <c r="L47" s="19" t="s">
        <v>178</v>
      </c>
      <c r="M47" s="9" t="s">
        <v>65</v>
      </c>
      <c r="N47" s="9" t="s">
        <v>179</v>
      </c>
      <c r="O47" s="7" t="s">
        <v>26</v>
      </c>
      <c r="P47" s="9" t="s">
        <v>159</v>
      </c>
      <c r="Q47" s="22" t="s">
        <v>28</v>
      </c>
      <c r="R47" s="21" t="s">
        <v>104</v>
      </c>
    </row>
    <row r="48" spans="1:18" ht="30" customHeight="1" x14ac:dyDescent="0.25">
      <c r="A48" s="11">
        <v>8</v>
      </c>
      <c r="B48" s="4" t="s">
        <v>18</v>
      </c>
      <c r="C48" s="17" t="s">
        <v>153</v>
      </c>
      <c r="D48" s="18" t="s">
        <v>180</v>
      </c>
      <c r="E48" s="18"/>
      <c r="F48" s="17" t="s">
        <v>39</v>
      </c>
      <c r="G48" s="17" t="s">
        <v>22</v>
      </c>
      <c r="H48" s="11">
        <v>2</v>
      </c>
      <c r="I48" s="11">
        <v>1</v>
      </c>
      <c r="J48" s="9" t="s">
        <v>181</v>
      </c>
      <c r="K48" s="9" t="s">
        <v>182</v>
      </c>
      <c r="L48" s="19" t="s">
        <v>183</v>
      </c>
      <c r="M48" s="21" t="s">
        <v>65</v>
      </c>
      <c r="N48" s="9" t="s">
        <v>179</v>
      </c>
      <c r="O48" s="7" t="s">
        <v>26</v>
      </c>
      <c r="P48" s="9" t="s">
        <v>159</v>
      </c>
      <c r="Q48" s="22" t="s">
        <v>28</v>
      </c>
      <c r="R48" s="21" t="s">
        <v>104</v>
      </c>
    </row>
    <row r="49" spans="1:18" ht="30" customHeight="1" x14ac:dyDescent="0.25">
      <c r="A49" s="11">
        <v>8</v>
      </c>
      <c r="B49" s="4" t="s">
        <v>18</v>
      </c>
      <c r="C49" s="17" t="s">
        <v>153</v>
      </c>
      <c r="D49" s="18" t="s">
        <v>180</v>
      </c>
      <c r="E49" s="18"/>
      <c r="F49" s="17" t="s">
        <v>39</v>
      </c>
      <c r="G49" s="17" t="s">
        <v>84</v>
      </c>
      <c r="H49" s="11">
        <v>2</v>
      </c>
      <c r="I49" s="11">
        <v>3</v>
      </c>
      <c r="J49" s="9" t="s">
        <v>184</v>
      </c>
      <c r="K49" s="9" t="s">
        <v>185</v>
      </c>
      <c r="L49" s="19" t="s">
        <v>186</v>
      </c>
      <c r="M49" s="21" t="s">
        <v>65</v>
      </c>
      <c r="N49" s="9" t="s">
        <v>187</v>
      </c>
      <c r="O49" s="7" t="s">
        <v>26</v>
      </c>
      <c r="P49" s="9" t="s">
        <v>159</v>
      </c>
      <c r="Q49" s="22" t="s">
        <v>28</v>
      </c>
      <c r="R49" s="21" t="s">
        <v>104</v>
      </c>
    </row>
    <row r="50" spans="1:18" ht="30" customHeight="1" x14ac:dyDescent="0.25">
      <c r="A50" s="11">
        <v>8</v>
      </c>
      <c r="B50" s="4" t="s">
        <v>18</v>
      </c>
      <c r="C50" s="17" t="s">
        <v>153</v>
      </c>
      <c r="D50" s="18" t="s">
        <v>180</v>
      </c>
      <c r="E50" s="18"/>
      <c r="F50" s="17" t="s">
        <v>175</v>
      </c>
      <c r="G50" s="18" t="s">
        <v>57</v>
      </c>
      <c r="H50" s="11">
        <v>3</v>
      </c>
      <c r="I50" s="11">
        <v>3</v>
      </c>
      <c r="J50" s="9" t="s">
        <v>188</v>
      </c>
      <c r="K50" s="9" t="s">
        <v>189</v>
      </c>
      <c r="L50" s="19" t="s">
        <v>190</v>
      </c>
      <c r="M50" s="9" t="s">
        <v>24</v>
      </c>
      <c r="N50" s="9" t="s">
        <v>191</v>
      </c>
      <c r="O50" s="7" t="s">
        <v>26</v>
      </c>
      <c r="P50" s="9" t="s">
        <v>159</v>
      </c>
      <c r="Q50" s="22" t="s">
        <v>28</v>
      </c>
      <c r="R50" s="21" t="s">
        <v>104</v>
      </c>
    </row>
    <row r="51" spans="1:18" ht="30" customHeight="1" x14ac:dyDescent="0.25">
      <c r="A51" s="11">
        <v>8</v>
      </c>
      <c r="B51" s="4" t="s">
        <v>18</v>
      </c>
      <c r="C51" s="17" t="s">
        <v>153</v>
      </c>
      <c r="D51" s="18" t="s">
        <v>180</v>
      </c>
      <c r="E51" s="18"/>
      <c r="F51" s="17" t="s">
        <v>39</v>
      </c>
      <c r="G51" s="17" t="s">
        <v>22</v>
      </c>
      <c r="H51" s="11">
        <v>2</v>
      </c>
      <c r="I51" s="11">
        <v>2</v>
      </c>
      <c r="J51" s="9" t="s">
        <v>192</v>
      </c>
      <c r="K51" s="9" t="s">
        <v>193</v>
      </c>
      <c r="L51" s="19" t="s">
        <v>194</v>
      </c>
      <c r="M51" s="9" t="s">
        <v>24</v>
      </c>
      <c r="N51" s="9" t="s">
        <v>195</v>
      </c>
      <c r="O51" s="7" t="s">
        <v>26</v>
      </c>
      <c r="P51" s="9" t="s">
        <v>159</v>
      </c>
      <c r="Q51" s="22" t="s">
        <v>196</v>
      </c>
      <c r="R51" s="21" t="s">
        <v>51</v>
      </c>
    </row>
    <row r="52" spans="1:18" ht="30" customHeight="1" x14ac:dyDescent="0.25">
      <c r="A52" s="11">
        <v>8</v>
      </c>
      <c r="B52" s="4" t="s">
        <v>18</v>
      </c>
      <c r="C52" s="17" t="s">
        <v>153</v>
      </c>
      <c r="D52" s="18" t="s">
        <v>197</v>
      </c>
      <c r="E52" s="18"/>
      <c r="F52" s="17" t="s">
        <v>39</v>
      </c>
      <c r="G52" s="17" t="s">
        <v>62</v>
      </c>
      <c r="H52" s="11">
        <v>2</v>
      </c>
      <c r="I52" s="11">
        <v>4</v>
      </c>
      <c r="J52" s="9" t="s">
        <v>198</v>
      </c>
      <c r="K52" s="9" t="s">
        <v>199</v>
      </c>
      <c r="L52" s="19" t="s">
        <v>200</v>
      </c>
      <c r="M52" s="9" t="s">
        <v>24</v>
      </c>
      <c r="N52" s="9" t="s">
        <v>191</v>
      </c>
      <c r="O52" s="7" t="s">
        <v>26</v>
      </c>
      <c r="P52" s="9" t="s">
        <v>159</v>
      </c>
      <c r="Q52" s="22" t="s">
        <v>109</v>
      </c>
      <c r="R52" s="21" t="s">
        <v>104</v>
      </c>
    </row>
    <row r="53" spans="1:18" ht="30" customHeight="1" x14ac:dyDescent="0.25">
      <c r="A53" s="11">
        <v>8</v>
      </c>
      <c r="B53" s="4" t="s">
        <v>18</v>
      </c>
      <c r="C53" s="17" t="s">
        <v>153</v>
      </c>
      <c r="D53" s="18" t="s">
        <v>197</v>
      </c>
      <c r="E53" s="18"/>
      <c r="F53" s="17" t="s">
        <v>39</v>
      </c>
      <c r="G53" s="17" t="s">
        <v>62</v>
      </c>
      <c r="H53" s="11">
        <v>2</v>
      </c>
      <c r="I53" s="11">
        <v>4</v>
      </c>
      <c r="J53" s="9" t="s">
        <v>201</v>
      </c>
      <c r="K53" s="9" t="s">
        <v>202</v>
      </c>
      <c r="L53" s="19" t="s">
        <v>203</v>
      </c>
      <c r="M53" s="9" t="s">
        <v>24</v>
      </c>
      <c r="N53" s="9" t="s">
        <v>191</v>
      </c>
      <c r="O53" s="7" t="s">
        <v>26</v>
      </c>
      <c r="P53" s="9" t="s">
        <v>159</v>
      </c>
      <c r="Q53" s="22" t="s">
        <v>28</v>
      </c>
      <c r="R53" s="21" t="s">
        <v>104</v>
      </c>
    </row>
    <row r="54" spans="1:18" ht="30" customHeight="1" x14ac:dyDescent="0.25">
      <c r="A54" s="11">
        <v>8</v>
      </c>
      <c r="B54" s="4" t="s">
        <v>18</v>
      </c>
      <c r="C54" s="17" t="s">
        <v>153</v>
      </c>
      <c r="D54" s="18" t="s">
        <v>197</v>
      </c>
      <c r="E54" s="18"/>
      <c r="F54" s="18" t="s">
        <v>204</v>
      </c>
      <c r="G54" s="17" t="s">
        <v>22</v>
      </c>
      <c r="H54" s="11">
        <v>4</v>
      </c>
      <c r="I54" s="11">
        <v>3</v>
      </c>
      <c r="J54" s="9" t="s">
        <v>205</v>
      </c>
      <c r="K54" s="9" t="s">
        <v>206</v>
      </c>
      <c r="L54" s="19" t="s">
        <v>207</v>
      </c>
      <c r="M54" s="9" t="s">
        <v>24</v>
      </c>
      <c r="N54" s="9" t="s">
        <v>158</v>
      </c>
      <c r="O54" s="7" t="s">
        <v>26</v>
      </c>
      <c r="P54" s="9" t="s">
        <v>159</v>
      </c>
      <c r="Q54" s="22" t="s">
        <v>28</v>
      </c>
      <c r="R54" s="21" t="s">
        <v>104</v>
      </c>
    </row>
    <row r="55" spans="1:18" ht="30" customHeight="1" x14ac:dyDescent="0.25">
      <c r="A55" s="11">
        <v>8</v>
      </c>
      <c r="B55" s="4" t="s">
        <v>18</v>
      </c>
      <c r="C55" s="17" t="s">
        <v>153</v>
      </c>
      <c r="D55" s="18" t="s">
        <v>197</v>
      </c>
      <c r="E55" s="18"/>
      <c r="F55" s="18" t="s">
        <v>208</v>
      </c>
      <c r="G55" s="17" t="s">
        <v>62</v>
      </c>
      <c r="H55" s="11">
        <v>2</v>
      </c>
      <c r="I55" s="11">
        <v>2</v>
      </c>
      <c r="J55" s="9" t="s">
        <v>209</v>
      </c>
      <c r="K55" s="9" t="s">
        <v>210</v>
      </c>
      <c r="L55" s="19" t="s">
        <v>211</v>
      </c>
      <c r="M55" s="9" t="s">
        <v>37</v>
      </c>
      <c r="N55" s="9" t="s">
        <v>158</v>
      </c>
      <c r="O55" s="7" t="s">
        <v>26</v>
      </c>
      <c r="P55" s="9" t="s">
        <v>159</v>
      </c>
      <c r="Q55" s="22" t="s">
        <v>109</v>
      </c>
      <c r="R55" s="21" t="s">
        <v>29</v>
      </c>
    </row>
    <row r="56" spans="1:18" ht="30" customHeight="1" x14ac:dyDescent="0.25">
      <c r="A56" s="11">
        <v>8</v>
      </c>
      <c r="B56" s="4" t="s">
        <v>18</v>
      </c>
      <c r="C56" s="17" t="s">
        <v>153</v>
      </c>
      <c r="D56" s="18" t="s">
        <v>197</v>
      </c>
      <c r="E56" s="18"/>
      <c r="F56" s="17" t="s">
        <v>212</v>
      </c>
      <c r="G56" s="18" t="s">
        <v>213</v>
      </c>
      <c r="H56" s="11">
        <v>2</v>
      </c>
      <c r="I56" s="11">
        <v>4</v>
      </c>
      <c r="J56" s="9" t="s">
        <v>214</v>
      </c>
      <c r="K56" s="9" t="s">
        <v>215</v>
      </c>
      <c r="L56" s="19" t="s">
        <v>216</v>
      </c>
      <c r="M56" s="9" t="s">
        <v>24</v>
      </c>
      <c r="N56" s="9" t="s">
        <v>217</v>
      </c>
      <c r="O56" s="7" t="s">
        <v>26</v>
      </c>
      <c r="P56" s="9" t="s">
        <v>159</v>
      </c>
      <c r="Q56" s="22" t="s">
        <v>109</v>
      </c>
      <c r="R56" s="21" t="s">
        <v>169</v>
      </c>
    </row>
    <row r="57" spans="1:18" ht="30" customHeight="1" x14ac:dyDescent="0.25">
      <c r="A57" s="11">
        <v>8</v>
      </c>
      <c r="B57" s="4" t="s">
        <v>18</v>
      </c>
      <c r="C57" s="17" t="s">
        <v>153</v>
      </c>
      <c r="D57" s="18" t="s">
        <v>218</v>
      </c>
      <c r="E57" s="18"/>
      <c r="F57" s="17" t="s">
        <v>39</v>
      </c>
      <c r="G57" s="17" t="s">
        <v>62</v>
      </c>
      <c r="H57" s="11">
        <v>2</v>
      </c>
      <c r="I57" s="11">
        <v>2</v>
      </c>
      <c r="J57" s="9" t="s">
        <v>219</v>
      </c>
      <c r="K57" s="9" t="s">
        <v>220</v>
      </c>
      <c r="L57" s="19" t="s">
        <v>221</v>
      </c>
      <c r="M57" s="21" t="s">
        <v>24</v>
      </c>
      <c r="N57" s="9" t="s">
        <v>222</v>
      </c>
      <c r="O57" s="7" t="s">
        <v>26</v>
      </c>
      <c r="P57" s="9" t="s">
        <v>159</v>
      </c>
      <c r="Q57" s="22" t="s">
        <v>28</v>
      </c>
      <c r="R57" s="21" t="s">
        <v>104</v>
      </c>
    </row>
    <row r="58" spans="1:18" ht="30" customHeight="1" x14ac:dyDescent="0.25">
      <c r="A58" s="11">
        <v>8</v>
      </c>
      <c r="B58" s="4" t="s">
        <v>18</v>
      </c>
      <c r="C58" s="17" t="s">
        <v>153</v>
      </c>
      <c r="D58" s="18" t="s">
        <v>223</v>
      </c>
      <c r="E58" s="18"/>
      <c r="F58" s="17" t="s">
        <v>39</v>
      </c>
      <c r="G58" s="17" t="s">
        <v>22</v>
      </c>
      <c r="H58" s="11">
        <v>1</v>
      </c>
      <c r="I58" s="11">
        <v>3</v>
      </c>
      <c r="J58" s="9" t="s">
        <v>224</v>
      </c>
      <c r="K58" s="9" t="s">
        <v>225</v>
      </c>
      <c r="L58" s="19" t="s">
        <v>226</v>
      </c>
      <c r="M58" s="9" t="s">
        <v>65</v>
      </c>
      <c r="N58" s="9" t="s">
        <v>227</v>
      </c>
      <c r="O58" s="7" t="s">
        <v>26</v>
      </c>
      <c r="P58" s="9" t="s">
        <v>159</v>
      </c>
      <c r="Q58" s="22" t="s">
        <v>28</v>
      </c>
      <c r="R58" s="21" t="s">
        <v>67</v>
      </c>
    </row>
    <row r="59" spans="1:18" ht="30" customHeight="1" x14ac:dyDescent="0.25">
      <c r="A59" s="11">
        <v>8</v>
      </c>
      <c r="B59" s="4" t="s">
        <v>18</v>
      </c>
      <c r="C59" s="17" t="s">
        <v>153</v>
      </c>
      <c r="D59" s="18" t="s">
        <v>218</v>
      </c>
      <c r="E59" s="18"/>
      <c r="F59" s="17" t="s">
        <v>39</v>
      </c>
      <c r="G59" s="17" t="s">
        <v>62</v>
      </c>
      <c r="H59" s="11">
        <v>3</v>
      </c>
      <c r="I59" s="11">
        <v>3</v>
      </c>
      <c r="J59" s="9" t="s">
        <v>228</v>
      </c>
      <c r="K59" s="9" t="s">
        <v>229</v>
      </c>
      <c r="L59" s="19" t="s">
        <v>230</v>
      </c>
      <c r="M59" s="9" t="s">
        <v>37</v>
      </c>
      <c r="N59" s="9" t="s">
        <v>231</v>
      </c>
      <c r="O59" s="7" t="s">
        <v>26</v>
      </c>
      <c r="P59" s="9" t="s">
        <v>159</v>
      </c>
      <c r="Q59" s="22" t="s">
        <v>28</v>
      </c>
      <c r="R59" s="21" t="s">
        <v>169</v>
      </c>
    </row>
    <row r="60" spans="1:18" ht="30" customHeight="1" x14ac:dyDescent="0.25">
      <c r="A60" s="11">
        <v>8</v>
      </c>
      <c r="B60" s="4" t="s">
        <v>18</v>
      </c>
      <c r="C60" s="17" t="s">
        <v>153</v>
      </c>
      <c r="D60" s="18" t="s">
        <v>218</v>
      </c>
      <c r="E60" s="18"/>
      <c r="F60" s="17" t="s">
        <v>83</v>
      </c>
      <c r="G60" s="17" t="s">
        <v>84</v>
      </c>
      <c r="H60" s="11">
        <v>4</v>
      </c>
      <c r="I60" s="11">
        <v>3</v>
      </c>
      <c r="J60" s="9" t="s">
        <v>232</v>
      </c>
      <c r="K60" s="9" t="s">
        <v>233</v>
      </c>
      <c r="L60" s="19" t="s">
        <v>234</v>
      </c>
      <c r="M60" s="9" t="s">
        <v>24</v>
      </c>
      <c r="N60" s="9" t="s">
        <v>158</v>
      </c>
      <c r="O60" s="7" t="s">
        <v>26</v>
      </c>
      <c r="P60" s="9" t="s">
        <v>159</v>
      </c>
      <c r="Q60" s="22" t="s">
        <v>28</v>
      </c>
      <c r="R60" s="21" t="s">
        <v>104</v>
      </c>
    </row>
    <row r="61" spans="1:18" ht="30" customHeight="1" x14ac:dyDescent="0.25">
      <c r="A61" s="11">
        <v>8</v>
      </c>
      <c r="B61" s="4" t="s">
        <v>18</v>
      </c>
      <c r="C61" s="17" t="s">
        <v>153</v>
      </c>
      <c r="D61" s="18" t="s">
        <v>235</v>
      </c>
      <c r="E61" s="18"/>
      <c r="F61" s="17" t="s">
        <v>39</v>
      </c>
      <c r="G61" s="17" t="s">
        <v>22</v>
      </c>
      <c r="H61" s="11">
        <v>2</v>
      </c>
      <c r="I61" s="11">
        <v>3</v>
      </c>
      <c r="J61" s="9" t="s">
        <v>236</v>
      </c>
      <c r="K61" s="9" t="s">
        <v>237</v>
      </c>
      <c r="L61" s="19" t="s">
        <v>238</v>
      </c>
      <c r="M61" s="9" t="s">
        <v>24</v>
      </c>
      <c r="N61" s="9" t="s">
        <v>239</v>
      </c>
      <c r="O61" s="7" t="s">
        <v>26</v>
      </c>
      <c r="P61" s="9" t="s">
        <v>159</v>
      </c>
      <c r="Q61" s="22" t="s">
        <v>196</v>
      </c>
      <c r="R61" s="21" t="s">
        <v>169</v>
      </c>
    </row>
    <row r="62" spans="1:18" ht="30" customHeight="1" x14ac:dyDescent="0.25">
      <c r="A62" s="11">
        <v>8</v>
      </c>
      <c r="B62" s="4" t="s">
        <v>18</v>
      </c>
      <c r="C62" s="17" t="s">
        <v>153</v>
      </c>
      <c r="D62" s="18" t="s">
        <v>235</v>
      </c>
      <c r="E62" s="18"/>
      <c r="F62" s="17" t="s">
        <v>39</v>
      </c>
      <c r="G62" s="17" t="s">
        <v>22</v>
      </c>
      <c r="H62" s="11">
        <v>2</v>
      </c>
      <c r="I62" s="11">
        <v>4</v>
      </c>
      <c r="J62" s="9" t="s">
        <v>240</v>
      </c>
      <c r="K62" s="9" t="s">
        <v>241</v>
      </c>
      <c r="L62" s="19" t="s">
        <v>242</v>
      </c>
      <c r="M62" s="9" t="s">
        <v>37</v>
      </c>
      <c r="N62" s="9" t="s">
        <v>243</v>
      </c>
      <c r="O62" s="7" t="s">
        <v>26</v>
      </c>
      <c r="P62" s="9" t="s">
        <v>159</v>
      </c>
      <c r="Q62" s="22" t="s">
        <v>28</v>
      </c>
      <c r="R62" s="21" t="s">
        <v>45</v>
      </c>
    </row>
    <row r="63" spans="1:18" ht="30" customHeight="1" x14ac:dyDescent="0.25">
      <c r="A63" s="11">
        <v>8</v>
      </c>
      <c r="B63" s="4" t="s">
        <v>18</v>
      </c>
      <c r="C63" s="17" t="s">
        <v>153</v>
      </c>
      <c r="D63" s="18" t="s">
        <v>235</v>
      </c>
      <c r="E63" s="18"/>
      <c r="F63" s="17" t="s">
        <v>83</v>
      </c>
      <c r="G63" s="17" t="s">
        <v>84</v>
      </c>
      <c r="H63" s="11">
        <v>2</v>
      </c>
      <c r="I63" s="11">
        <v>3</v>
      </c>
      <c r="J63" s="9" t="s">
        <v>244</v>
      </c>
      <c r="K63" s="9" t="s">
        <v>245</v>
      </c>
      <c r="L63" s="19" t="s">
        <v>246</v>
      </c>
      <c r="M63" s="9" t="s">
        <v>24</v>
      </c>
      <c r="N63" s="9" t="s">
        <v>247</v>
      </c>
      <c r="O63" s="7" t="s">
        <v>26</v>
      </c>
      <c r="P63" s="9" t="s">
        <v>159</v>
      </c>
      <c r="Q63" s="22" t="s">
        <v>109</v>
      </c>
      <c r="R63" s="21" t="s">
        <v>169</v>
      </c>
    </row>
    <row r="64" spans="1:18" ht="30" customHeight="1" x14ac:dyDescent="0.25">
      <c r="A64" s="11">
        <v>8</v>
      </c>
      <c r="B64" s="4" t="s">
        <v>18</v>
      </c>
      <c r="C64" s="17" t="s">
        <v>153</v>
      </c>
      <c r="D64" s="18" t="s">
        <v>235</v>
      </c>
      <c r="E64" s="18"/>
      <c r="F64" s="17" t="s">
        <v>175</v>
      </c>
      <c r="G64" s="17" t="s">
        <v>62</v>
      </c>
      <c r="H64" s="11">
        <v>2</v>
      </c>
      <c r="I64" s="11">
        <v>3</v>
      </c>
      <c r="J64" s="9" t="s">
        <v>248</v>
      </c>
      <c r="K64" s="9" t="s">
        <v>249</v>
      </c>
      <c r="L64" s="19" t="s">
        <v>250</v>
      </c>
      <c r="M64" s="9" t="s">
        <v>24</v>
      </c>
      <c r="N64" s="9" t="s">
        <v>251</v>
      </c>
      <c r="O64" s="7" t="s">
        <v>26</v>
      </c>
      <c r="P64" s="9" t="s">
        <v>159</v>
      </c>
      <c r="Q64" s="22" t="s">
        <v>109</v>
      </c>
      <c r="R64" s="21" t="s">
        <v>67</v>
      </c>
    </row>
    <row r="65" spans="1:18" ht="30" customHeight="1" x14ac:dyDescent="0.25">
      <c r="A65" s="11">
        <v>8</v>
      </c>
      <c r="B65" s="4" t="s">
        <v>18</v>
      </c>
      <c r="C65" s="17" t="s">
        <v>153</v>
      </c>
      <c r="D65" s="18" t="s">
        <v>235</v>
      </c>
      <c r="E65" s="18"/>
      <c r="F65" s="18" t="s">
        <v>252</v>
      </c>
      <c r="G65" s="17" t="s">
        <v>22</v>
      </c>
      <c r="H65" s="11">
        <v>3</v>
      </c>
      <c r="I65" s="11">
        <v>2</v>
      </c>
      <c r="J65" s="9" t="s">
        <v>253</v>
      </c>
      <c r="K65" s="9" t="s">
        <v>254</v>
      </c>
      <c r="L65" s="19" t="s">
        <v>255</v>
      </c>
      <c r="M65" s="9" t="s">
        <v>24</v>
      </c>
      <c r="N65" s="9" t="s">
        <v>256</v>
      </c>
      <c r="O65" s="7" t="s">
        <v>26</v>
      </c>
      <c r="P65" s="9" t="s">
        <v>159</v>
      </c>
      <c r="Q65" s="22" t="s">
        <v>28</v>
      </c>
      <c r="R65" s="21" t="s">
        <v>51</v>
      </c>
    </row>
    <row r="66" spans="1:18" ht="30" customHeight="1" x14ac:dyDescent="0.25">
      <c r="A66" s="11">
        <v>8</v>
      </c>
      <c r="B66" s="4" t="s">
        <v>18</v>
      </c>
      <c r="C66" s="17" t="s">
        <v>153</v>
      </c>
      <c r="D66" s="17" t="s">
        <v>257</v>
      </c>
      <c r="E66" s="17"/>
      <c r="F66" s="17" t="s">
        <v>175</v>
      </c>
      <c r="G66" s="17" t="s">
        <v>84</v>
      </c>
      <c r="H66" s="11">
        <v>3</v>
      </c>
      <c r="I66" s="11">
        <v>4</v>
      </c>
      <c r="J66" s="9" t="s">
        <v>258</v>
      </c>
      <c r="K66" s="9" t="s">
        <v>259</v>
      </c>
      <c r="L66" s="19" t="s">
        <v>260</v>
      </c>
      <c r="M66" s="9" t="s">
        <v>261</v>
      </c>
      <c r="N66" s="9" t="s">
        <v>262</v>
      </c>
      <c r="O66" s="7" t="s">
        <v>26</v>
      </c>
      <c r="P66" s="9" t="s">
        <v>159</v>
      </c>
      <c r="Q66" s="22" t="s">
        <v>109</v>
      </c>
      <c r="R66" s="21" t="s">
        <v>45</v>
      </c>
    </row>
    <row r="67" spans="1:18" ht="30" customHeight="1" x14ac:dyDescent="0.25">
      <c r="A67" s="11">
        <v>8</v>
      </c>
      <c r="B67" s="4" t="s">
        <v>18</v>
      </c>
      <c r="C67" s="17" t="s">
        <v>153</v>
      </c>
      <c r="D67" s="18" t="s">
        <v>223</v>
      </c>
      <c r="E67" s="18"/>
      <c r="F67" s="17" t="s">
        <v>175</v>
      </c>
      <c r="G67" s="17" t="s">
        <v>62</v>
      </c>
      <c r="H67" s="11">
        <v>2</v>
      </c>
      <c r="I67" s="11">
        <v>3</v>
      </c>
      <c r="J67" s="9" t="s">
        <v>263</v>
      </c>
      <c r="K67" s="9" t="s">
        <v>264</v>
      </c>
      <c r="L67" s="19" t="s">
        <v>265</v>
      </c>
      <c r="M67" s="9" t="s">
        <v>37</v>
      </c>
      <c r="N67" s="9" t="s">
        <v>239</v>
      </c>
      <c r="O67" s="7" t="s">
        <v>26</v>
      </c>
      <c r="P67" s="9" t="s">
        <v>159</v>
      </c>
      <c r="Q67" s="22" t="s">
        <v>28</v>
      </c>
      <c r="R67" s="21" t="s">
        <v>51</v>
      </c>
    </row>
    <row r="68" spans="1:18" ht="30" customHeight="1" x14ac:dyDescent="0.25">
      <c r="A68" s="11">
        <v>8</v>
      </c>
      <c r="B68" s="4" t="s">
        <v>18</v>
      </c>
      <c r="C68" s="17" t="s">
        <v>153</v>
      </c>
      <c r="D68" s="17" t="s">
        <v>257</v>
      </c>
      <c r="E68" s="17"/>
      <c r="F68" s="17" t="s">
        <v>39</v>
      </c>
      <c r="G68" s="17" t="s">
        <v>22</v>
      </c>
      <c r="H68" s="11">
        <v>3</v>
      </c>
      <c r="I68" s="11">
        <v>2</v>
      </c>
      <c r="J68" s="9" t="s">
        <v>266</v>
      </c>
      <c r="K68" s="9" t="s">
        <v>267</v>
      </c>
      <c r="L68" s="19" t="s">
        <v>268</v>
      </c>
      <c r="M68" s="9" t="s">
        <v>37</v>
      </c>
      <c r="N68" s="9" t="s">
        <v>269</v>
      </c>
      <c r="O68" s="7" t="s">
        <v>26</v>
      </c>
      <c r="P68" s="9" t="s">
        <v>159</v>
      </c>
      <c r="Q68" s="22" t="s">
        <v>28</v>
      </c>
      <c r="R68" s="21" t="s">
        <v>51</v>
      </c>
    </row>
    <row r="69" spans="1:18" ht="30" customHeight="1" x14ac:dyDescent="0.25">
      <c r="A69" s="11">
        <v>8</v>
      </c>
      <c r="B69" s="4" t="s">
        <v>18</v>
      </c>
      <c r="C69" s="17" t="s">
        <v>153</v>
      </c>
      <c r="D69" s="17" t="s">
        <v>257</v>
      </c>
      <c r="E69" s="17"/>
      <c r="F69" s="17" t="s">
        <v>39</v>
      </c>
      <c r="G69" s="17" t="s">
        <v>62</v>
      </c>
      <c r="H69" s="11">
        <v>3</v>
      </c>
      <c r="I69" s="11">
        <v>3</v>
      </c>
      <c r="J69" s="9" t="s">
        <v>270</v>
      </c>
      <c r="K69" s="9" t="s">
        <v>271</v>
      </c>
      <c r="L69" s="19" t="s">
        <v>272</v>
      </c>
      <c r="M69" s="9" t="s">
        <v>24</v>
      </c>
      <c r="N69" s="9" t="s">
        <v>273</v>
      </c>
      <c r="O69" s="7" t="s">
        <v>26</v>
      </c>
      <c r="P69" s="9" t="s">
        <v>159</v>
      </c>
      <c r="Q69" s="22" t="s">
        <v>28</v>
      </c>
      <c r="R69" s="21" t="s">
        <v>104</v>
      </c>
    </row>
    <row r="70" spans="1:18" ht="30" customHeight="1" x14ac:dyDescent="0.25">
      <c r="A70" s="11">
        <v>8</v>
      </c>
      <c r="B70" s="4" t="s">
        <v>18</v>
      </c>
      <c r="C70" s="17" t="s">
        <v>153</v>
      </c>
      <c r="D70" s="18" t="s">
        <v>274</v>
      </c>
      <c r="E70" s="18"/>
      <c r="F70" s="17" t="s">
        <v>39</v>
      </c>
      <c r="G70" s="17" t="s">
        <v>22</v>
      </c>
      <c r="H70" s="11">
        <v>2</v>
      </c>
      <c r="I70" s="11">
        <v>3</v>
      </c>
      <c r="J70" s="9" t="s">
        <v>275</v>
      </c>
      <c r="K70" s="9" t="s">
        <v>276</v>
      </c>
      <c r="L70" s="19" t="s">
        <v>277</v>
      </c>
      <c r="M70" s="9" t="s">
        <v>24</v>
      </c>
      <c r="N70" s="9" t="s">
        <v>278</v>
      </c>
      <c r="O70" s="7" t="s">
        <v>26</v>
      </c>
      <c r="P70" s="9" t="s">
        <v>159</v>
      </c>
      <c r="Q70" s="22" t="s">
        <v>109</v>
      </c>
      <c r="R70" s="21" t="s">
        <v>67</v>
      </c>
    </row>
    <row r="71" spans="1:18" ht="30" customHeight="1" x14ac:dyDescent="0.25">
      <c r="A71" s="11">
        <v>8</v>
      </c>
      <c r="B71" s="4" t="s">
        <v>18</v>
      </c>
      <c r="C71" s="17" t="s">
        <v>153</v>
      </c>
      <c r="D71" s="18" t="s">
        <v>274</v>
      </c>
      <c r="E71" s="18"/>
      <c r="F71" s="17" t="s">
        <v>39</v>
      </c>
      <c r="G71" s="18" t="s">
        <v>62</v>
      </c>
      <c r="H71" s="11">
        <v>4</v>
      </c>
      <c r="I71" s="11">
        <v>3</v>
      </c>
      <c r="J71" s="9" t="s">
        <v>279</v>
      </c>
      <c r="K71" s="9" t="s">
        <v>276</v>
      </c>
      <c r="L71" s="19" t="s">
        <v>277</v>
      </c>
      <c r="M71" s="9" t="s">
        <v>24</v>
      </c>
      <c r="N71" s="9" t="s">
        <v>280</v>
      </c>
      <c r="O71" s="7" t="s">
        <v>26</v>
      </c>
      <c r="P71" s="9" t="s">
        <v>159</v>
      </c>
      <c r="Q71" s="22" t="s">
        <v>109</v>
      </c>
      <c r="R71" s="21" t="s">
        <v>67</v>
      </c>
    </row>
    <row r="72" spans="1:18" ht="30" customHeight="1" x14ac:dyDescent="0.25">
      <c r="A72" s="11">
        <v>8</v>
      </c>
      <c r="B72" s="4" t="s">
        <v>18</v>
      </c>
      <c r="C72" s="17" t="s">
        <v>153</v>
      </c>
      <c r="D72" s="18" t="s">
        <v>281</v>
      </c>
      <c r="E72" s="18"/>
      <c r="F72" s="17" t="s">
        <v>39</v>
      </c>
      <c r="G72" s="17" t="s">
        <v>62</v>
      </c>
      <c r="H72" s="11">
        <v>4</v>
      </c>
      <c r="I72" s="11">
        <v>2</v>
      </c>
      <c r="J72" s="9" t="s">
        <v>282</v>
      </c>
      <c r="K72" s="9" t="s">
        <v>283</v>
      </c>
      <c r="L72" s="19" t="s">
        <v>284</v>
      </c>
      <c r="M72" s="9" t="s">
        <v>37</v>
      </c>
      <c r="N72" s="9" t="s">
        <v>158</v>
      </c>
      <c r="O72" s="7" t="s">
        <v>26</v>
      </c>
      <c r="P72" s="9" t="s">
        <v>159</v>
      </c>
      <c r="Q72" s="22" t="s">
        <v>28</v>
      </c>
      <c r="R72" s="21" t="s">
        <v>104</v>
      </c>
    </row>
    <row r="73" spans="1:18" ht="30" customHeight="1" x14ac:dyDescent="0.25">
      <c r="A73" s="11">
        <v>8</v>
      </c>
      <c r="B73" s="4" t="s">
        <v>18</v>
      </c>
      <c r="C73" s="17" t="s">
        <v>153</v>
      </c>
      <c r="D73" s="18" t="s">
        <v>285</v>
      </c>
      <c r="E73" s="18"/>
      <c r="F73" s="17" t="s">
        <v>83</v>
      </c>
      <c r="G73" s="17" t="s">
        <v>84</v>
      </c>
      <c r="H73" s="11">
        <v>4</v>
      </c>
      <c r="I73" s="11">
        <v>3</v>
      </c>
      <c r="J73" s="9" t="s">
        <v>286</v>
      </c>
      <c r="K73" s="9" t="s">
        <v>287</v>
      </c>
      <c r="L73" s="19" t="s">
        <v>288</v>
      </c>
      <c r="M73" s="9" t="s">
        <v>24</v>
      </c>
      <c r="N73" s="9" t="s">
        <v>158</v>
      </c>
      <c r="O73" s="7" t="s">
        <v>26</v>
      </c>
      <c r="P73" s="9" t="s">
        <v>159</v>
      </c>
      <c r="Q73" s="22" t="s">
        <v>28</v>
      </c>
      <c r="R73" s="21" t="s">
        <v>104</v>
      </c>
    </row>
    <row r="74" spans="1:18" ht="30" customHeight="1" x14ac:dyDescent="0.25">
      <c r="A74" s="11">
        <v>8</v>
      </c>
      <c r="B74" s="4" t="s">
        <v>18</v>
      </c>
      <c r="C74" s="17" t="s">
        <v>153</v>
      </c>
      <c r="D74" s="18" t="s">
        <v>289</v>
      </c>
      <c r="E74" s="18"/>
      <c r="F74" s="17" t="s">
        <v>83</v>
      </c>
      <c r="G74" s="17" t="s">
        <v>84</v>
      </c>
      <c r="H74" s="11">
        <v>4</v>
      </c>
      <c r="I74" s="11">
        <v>3</v>
      </c>
      <c r="J74" s="9" t="s">
        <v>290</v>
      </c>
      <c r="K74" s="9" t="s">
        <v>291</v>
      </c>
      <c r="L74" s="19" t="s">
        <v>292</v>
      </c>
      <c r="M74" s="9" t="s">
        <v>24</v>
      </c>
      <c r="N74" s="9" t="s">
        <v>293</v>
      </c>
      <c r="O74" s="7" t="s">
        <v>26</v>
      </c>
      <c r="P74" s="9" t="s">
        <v>159</v>
      </c>
      <c r="Q74" s="22" t="s">
        <v>28</v>
      </c>
      <c r="R74" s="21" t="s">
        <v>169</v>
      </c>
    </row>
    <row r="75" spans="1:18" ht="30" customHeight="1" x14ac:dyDescent="0.25">
      <c r="A75" s="11">
        <v>8</v>
      </c>
      <c r="B75" s="4" t="s">
        <v>18</v>
      </c>
      <c r="C75" s="17" t="s">
        <v>153</v>
      </c>
      <c r="D75" s="18" t="s">
        <v>289</v>
      </c>
      <c r="E75" s="18"/>
      <c r="F75" s="17" t="s">
        <v>175</v>
      </c>
      <c r="G75" s="17" t="s">
        <v>84</v>
      </c>
      <c r="H75" s="11">
        <v>1</v>
      </c>
      <c r="I75" s="11">
        <v>2</v>
      </c>
      <c r="J75" s="9" t="s">
        <v>294</v>
      </c>
      <c r="K75" s="9" t="s">
        <v>295</v>
      </c>
      <c r="L75" s="19" t="s">
        <v>296</v>
      </c>
      <c r="M75" s="9" t="s">
        <v>24</v>
      </c>
      <c r="N75" s="9" t="s">
        <v>297</v>
      </c>
      <c r="O75" s="7" t="s">
        <v>26</v>
      </c>
      <c r="P75" s="9" t="s">
        <v>159</v>
      </c>
      <c r="Q75" s="22" t="s">
        <v>28</v>
      </c>
      <c r="R75" s="21" t="s">
        <v>169</v>
      </c>
    </row>
    <row r="76" spans="1:18" ht="30" customHeight="1" x14ac:dyDescent="0.25">
      <c r="A76" s="11">
        <v>8</v>
      </c>
      <c r="B76" s="4" t="s">
        <v>18</v>
      </c>
      <c r="C76" s="17" t="s">
        <v>153</v>
      </c>
      <c r="D76" s="18" t="s">
        <v>289</v>
      </c>
      <c r="E76" s="18"/>
      <c r="F76" s="18" t="s">
        <v>298</v>
      </c>
      <c r="G76" s="17" t="s">
        <v>62</v>
      </c>
      <c r="H76" s="11">
        <v>2</v>
      </c>
      <c r="I76" s="11">
        <v>3</v>
      </c>
      <c r="J76" s="9" t="s">
        <v>299</v>
      </c>
      <c r="K76" s="9" t="s">
        <v>300</v>
      </c>
      <c r="L76" s="19" t="s">
        <v>301</v>
      </c>
      <c r="M76" s="9" t="s">
        <v>37</v>
      </c>
      <c r="N76" s="9" t="s">
        <v>302</v>
      </c>
      <c r="O76" s="7" t="s">
        <v>26</v>
      </c>
      <c r="P76" s="9" t="s">
        <v>159</v>
      </c>
      <c r="Q76" s="20" t="s">
        <v>120</v>
      </c>
      <c r="R76" s="21" t="s">
        <v>169</v>
      </c>
    </row>
    <row r="77" spans="1:18" ht="30" customHeight="1" x14ac:dyDescent="0.25">
      <c r="A77" s="11">
        <v>8</v>
      </c>
      <c r="B77" s="4" t="s">
        <v>18</v>
      </c>
      <c r="C77" s="17" t="s">
        <v>153</v>
      </c>
      <c r="D77" s="18" t="s">
        <v>303</v>
      </c>
      <c r="E77" s="18"/>
      <c r="F77" s="17" t="s">
        <v>304</v>
      </c>
      <c r="G77" s="17" t="s">
        <v>62</v>
      </c>
      <c r="H77" s="11">
        <v>1</v>
      </c>
      <c r="I77" s="11">
        <v>3</v>
      </c>
      <c r="J77" s="9" t="s">
        <v>304</v>
      </c>
      <c r="K77" s="9" t="s">
        <v>305</v>
      </c>
      <c r="L77" s="19" t="s">
        <v>306</v>
      </c>
      <c r="M77" s="9" t="s">
        <v>24</v>
      </c>
      <c r="N77" s="9" t="s">
        <v>307</v>
      </c>
      <c r="O77" s="7" t="s">
        <v>26</v>
      </c>
      <c r="P77" s="9" t="s">
        <v>159</v>
      </c>
      <c r="Q77" s="20" t="s">
        <v>120</v>
      </c>
      <c r="R77" s="21" t="s">
        <v>67</v>
      </c>
    </row>
    <row r="78" spans="1:18" ht="30" customHeight="1" x14ac:dyDescent="0.25">
      <c r="A78" s="11">
        <v>8</v>
      </c>
      <c r="B78" s="4" t="s">
        <v>18</v>
      </c>
      <c r="C78" s="17" t="s">
        <v>153</v>
      </c>
      <c r="D78" s="18" t="s">
        <v>308</v>
      </c>
      <c r="E78" s="18"/>
      <c r="F78" s="17" t="s">
        <v>39</v>
      </c>
      <c r="G78" s="17" t="s">
        <v>22</v>
      </c>
      <c r="H78" s="6">
        <v>4</v>
      </c>
      <c r="I78" s="11">
        <v>3</v>
      </c>
      <c r="J78" s="9" t="s">
        <v>309</v>
      </c>
      <c r="K78" s="9" t="s">
        <v>310</v>
      </c>
      <c r="L78" s="19" t="s">
        <v>311</v>
      </c>
      <c r="M78" s="9" t="s">
        <v>37</v>
      </c>
      <c r="N78" s="9" t="s">
        <v>158</v>
      </c>
      <c r="O78" s="7" t="s">
        <v>26</v>
      </c>
      <c r="P78" s="9" t="s">
        <v>159</v>
      </c>
      <c r="Q78" s="22" t="s">
        <v>28</v>
      </c>
      <c r="R78" s="21" t="s">
        <v>104</v>
      </c>
    </row>
    <row r="79" spans="1:18" ht="30" customHeight="1" x14ac:dyDescent="0.25">
      <c r="A79" s="11">
        <v>8</v>
      </c>
      <c r="B79" s="4" t="s">
        <v>18</v>
      </c>
      <c r="C79" s="17" t="s">
        <v>153</v>
      </c>
      <c r="D79" s="18" t="s">
        <v>312</v>
      </c>
      <c r="E79" s="18"/>
      <c r="F79" s="17" t="s">
        <v>313</v>
      </c>
      <c r="G79" s="17" t="s">
        <v>62</v>
      </c>
      <c r="H79" s="11">
        <v>2</v>
      </c>
      <c r="I79" s="11">
        <v>4</v>
      </c>
      <c r="J79" s="9" t="s">
        <v>314</v>
      </c>
      <c r="K79" s="9" t="s">
        <v>315</v>
      </c>
      <c r="L79" s="19" t="s">
        <v>316</v>
      </c>
      <c r="M79" s="9" t="s">
        <v>65</v>
      </c>
      <c r="N79" s="9" t="s">
        <v>317</v>
      </c>
      <c r="O79" s="7" t="s">
        <v>26</v>
      </c>
      <c r="P79" s="9" t="s">
        <v>159</v>
      </c>
      <c r="Q79" s="22" t="s">
        <v>109</v>
      </c>
      <c r="R79" s="21" t="s">
        <v>104</v>
      </c>
    </row>
    <row r="80" spans="1:18" ht="30" customHeight="1" x14ac:dyDescent="0.25">
      <c r="A80" s="11">
        <v>8</v>
      </c>
      <c r="B80" s="4" t="s">
        <v>18</v>
      </c>
      <c r="C80" s="17" t="s">
        <v>153</v>
      </c>
      <c r="D80" s="18" t="s">
        <v>312</v>
      </c>
      <c r="E80" s="18"/>
      <c r="F80" s="17" t="s">
        <v>83</v>
      </c>
      <c r="G80" s="17" t="s">
        <v>84</v>
      </c>
      <c r="H80" s="11">
        <v>2</v>
      </c>
      <c r="I80" s="11">
        <v>4</v>
      </c>
      <c r="J80" s="21" t="s">
        <v>318</v>
      </c>
      <c r="K80" s="9" t="s">
        <v>319</v>
      </c>
      <c r="L80" s="19" t="s">
        <v>320</v>
      </c>
      <c r="M80" s="9" t="s">
        <v>24</v>
      </c>
      <c r="N80" s="9" t="s">
        <v>321</v>
      </c>
      <c r="O80" s="7" t="s">
        <v>26</v>
      </c>
      <c r="P80" s="9" t="s">
        <v>159</v>
      </c>
      <c r="Q80" s="22" t="s">
        <v>28</v>
      </c>
      <c r="R80" s="21" t="s">
        <v>104</v>
      </c>
    </row>
    <row r="81" spans="1:18" ht="30" customHeight="1" x14ac:dyDescent="0.25">
      <c r="A81" s="11">
        <v>8</v>
      </c>
      <c r="B81" s="4" t="s">
        <v>18</v>
      </c>
      <c r="C81" s="17" t="s">
        <v>153</v>
      </c>
      <c r="D81" s="18" t="s">
        <v>322</v>
      </c>
      <c r="E81" s="18"/>
      <c r="F81" s="17" t="s">
        <v>323</v>
      </c>
      <c r="G81" s="17" t="s">
        <v>84</v>
      </c>
      <c r="H81" s="11">
        <v>2</v>
      </c>
      <c r="I81" s="11">
        <v>3</v>
      </c>
      <c r="J81" s="21" t="s">
        <v>324</v>
      </c>
      <c r="K81" s="9" t="s">
        <v>325</v>
      </c>
      <c r="L81" s="19" t="s">
        <v>326</v>
      </c>
      <c r="M81" s="9" t="s">
        <v>24</v>
      </c>
      <c r="N81" s="9" t="s">
        <v>327</v>
      </c>
      <c r="O81" s="7" t="s">
        <v>26</v>
      </c>
      <c r="P81" s="9" t="s">
        <v>159</v>
      </c>
      <c r="Q81" s="22" t="s">
        <v>28</v>
      </c>
      <c r="R81" s="21" t="s">
        <v>104</v>
      </c>
    </row>
    <row r="82" spans="1:18" ht="30" customHeight="1" x14ac:dyDescent="0.25">
      <c r="A82" s="11">
        <v>8</v>
      </c>
      <c r="B82" s="4" t="s">
        <v>18</v>
      </c>
      <c r="C82" s="17" t="s">
        <v>328</v>
      </c>
      <c r="D82" s="18" t="s">
        <v>329</v>
      </c>
      <c r="E82" s="18"/>
      <c r="F82" s="17" t="s">
        <v>39</v>
      </c>
      <c r="G82" s="17" t="s">
        <v>22</v>
      </c>
      <c r="H82" s="11">
        <v>2</v>
      </c>
      <c r="I82" s="11">
        <v>2</v>
      </c>
      <c r="J82" s="9" t="s">
        <v>330</v>
      </c>
      <c r="K82" s="9" t="s">
        <v>331</v>
      </c>
      <c r="L82" s="19" t="s">
        <v>332</v>
      </c>
      <c r="M82" s="9" t="s">
        <v>24</v>
      </c>
      <c r="N82" s="9" t="s">
        <v>333</v>
      </c>
      <c r="O82" s="7" t="s">
        <v>26</v>
      </c>
      <c r="P82" s="9"/>
      <c r="Q82" s="22" t="s">
        <v>28</v>
      </c>
      <c r="R82" s="21" t="s">
        <v>169</v>
      </c>
    </row>
    <row r="83" spans="1:18" ht="30" customHeight="1" x14ac:dyDescent="0.25">
      <c r="A83" s="11">
        <v>8</v>
      </c>
      <c r="B83" s="4" t="s">
        <v>18</v>
      </c>
      <c r="C83" s="17" t="s">
        <v>328</v>
      </c>
      <c r="D83" s="18" t="s">
        <v>329</v>
      </c>
      <c r="E83" s="18"/>
      <c r="F83" s="17" t="s">
        <v>334</v>
      </c>
      <c r="G83" s="17" t="s">
        <v>84</v>
      </c>
      <c r="H83" s="11">
        <v>3</v>
      </c>
      <c r="I83" s="11">
        <v>1</v>
      </c>
      <c r="J83" s="9" t="s">
        <v>335</v>
      </c>
      <c r="K83" s="9" t="s">
        <v>336</v>
      </c>
      <c r="L83" s="19" t="s">
        <v>337</v>
      </c>
      <c r="M83" s="9" t="s">
        <v>24</v>
      </c>
      <c r="N83" s="9" t="s">
        <v>338</v>
      </c>
      <c r="O83" s="7" t="s">
        <v>26</v>
      </c>
      <c r="P83" s="9"/>
      <c r="Q83" s="22" t="s">
        <v>28</v>
      </c>
      <c r="R83" s="21" t="s">
        <v>169</v>
      </c>
    </row>
    <row r="84" spans="1:18" ht="30" customHeight="1" x14ac:dyDescent="0.25">
      <c r="A84" s="11">
        <v>8</v>
      </c>
      <c r="B84" s="4" t="s">
        <v>18</v>
      </c>
      <c r="C84" s="17" t="s">
        <v>328</v>
      </c>
      <c r="D84" s="18" t="s">
        <v>329</v>
      </c>
      <c r="E84" s="18"/>
      <c r="F84" s="17" t="s">
        <v>39</v>
      </c>
      <c r="G84" s="17" t="s">
        <v>22</v>
      </c>
      <c r="H84" s="11">
        <v>4</v>
      </c>
      <c r="I84" s="11">
        <v>3</v>
      </c>
      <c r="J84" s="9" t="s">
        <v>339</v>
      </c>
      <c r="K84" s="9" t="s">
        <v>340</v>
      </c>
      <c r="L84" s="19" t="s">
        <v>341</v>
      </c>
      <c r="M84" s="9" t="s">
        <v>24</v>
      </c>
      <c r="N84" s="9" t="s">
        <v>342</v>
      </c>
      <c r="O84" s="7" t="s">
        <v>26</v>
      </c>
      <c r="P84" s="9"/>
      <c r="Q84" s="22" t="s">
        <v>28</v>
      </c>
      <c r="R84" s="21" t="s">
        <v>169</v>
      </c>
    </row>
    <row r="85" spans="1:18" ht="30" customHeight="1" x14ac:dyDescent="0.25">
      <c r="A85" s="11">
        <v>8</v>
      </c>
      <c r="B85" s="4" t="s">
        <v>18</v>
      </c>
      <c r="C85" s="17" t="s">
        <v>328</v>
      </c>
      <c r="D85" s="18" t="s">
        <v>329</v>
      </c>
      <c r="E85" s="18"/>
      <c r="F85" s="17" t="s">
        <v>39</v>
      </c>
      <c r="G85" s="17" t="s">
        <v>84</v>
      </c>
      <c r="H85" s="11">
        <v>2</v>
      </c>
      <c r="I85" s="11">
        <v>3</v>
      </c>
      <c r="J85" s="9" t="s">
        <v>343</v>
      </c>
      <c r="K85" s="9" t="s">
        <v>344</v>
      </c>
      <c r="L85" s="19" t="s">
        <v>345</v>
      </c>
      <c r="M85" s="9" t="s">
        <v>24</v>
      </c>
      <c r="N85" s="9" t="s">
        <v>346</v>
      </c>
      <c r="O85" s="7" t="s">
        <v>26</v>
      </c>
      <c r="P85" s="9"/>
      <c r="Q85" s="22" t="s">
        <v>28</v>
      </c>
      <c r="R85" s="21" t="s">
        <v>104</v>
      </c>
    </row>
    <row r="86" spans="1:18" ht="30" customHeight="1" x14ac:dyDescent="0.25">
      <c r="A86" s="11">
        <v>8</v>
      </c>
      <c r="B86" s="4" t="s">
        <v>18</v>
      </c>
      <c r="C86" s="17" t="s">
        <v>328</v>
      </c>
      <c r="D86" s="18" t="s">
        <v>347</v>
      </c>
      <c r="E86" s="18"/>
      <c r="F86" s="17" t="s">
        <v>39</v>
      </c>
      <c r="G86" s="17" t="s">
        <v>84</v>
      </c>
      <c r="H86" s="11">
        <v>2</v>
      </c>
      <c r="I86" s="11">
        <v>1</v>
      </c>
      <c r="J86" s="9" t="s">
        <v>348</v>
      </c>
      <c r="K86" s="9" t="s">
        <v>349</v>
      </c>
      <c r="L86" s="19" t="s">
        <v>350</v>
      </c>
      <c r="M86" s="9" t="s">
        <v>24</v>
      </c>
      <c r="N86" s="9" t="s">
        <v>351</v>
      </c>
      <c r="O86" s="7" t="s">
        <v>26</v>
      </c>
      <c r="P86" s="9"/>
      <c r="Q86" s="22" t="s">
        <v>28</v>
      </c>
      <c r="R86" s="21" t="s">
        <v>169</v>
      </c>
    </row>
    <row r="87" spans="1:18" ht="30" customHeight="1" x14ac:dyDescent="0.25">
      <c r="A87" s="11">
        <v>8</v>
      </c>
      <c r="B87" s="4" t="s">
        <v>18</v>
      </c>
      <c r="C87" s="17" t="s">
        <v>328</v>
      </c>
      <c r="D87" s="18" t="s">
        <v>347</v>
      </c>
      <c r="E87" s="18"/>
      <c r="F87" s="17" t="s">
        <v>39</v>
      </c>
      <c r="G87" s="17" t="s">
        <v>84</v>
      </c>
      <c r="H87" s="11">
        <v>2</v>
      </c>
      <c r="I87" s="11">
        <v>1</v>
      </c>
      <c r="J87" s="9" t="s">
        <v>352</v>
      </c>
      <c r="K87" s="9" t="s">
        <v>353</v>
      </c>
      <c r="L87" s="19" t="s">
        <v>337</v>
      </c>
      <c r="M87" s="9" t="s">
        <v>24</v>
      </c>
      <c r="N87" s="9" t="s">
        <v>354</v>
      </c>
      <c r="O87" s="7" t="s">
        <v>26</v>
      </c>
      <c r="P87" s="9"/>
      <c r="Q87" s="22" t="s">
        <v>28</v>
      </c>
      <c r="R87" s="21" t="s">
        <v>169</v>
      </c>
    </row>
    <row r="88" spans="1:18" ht="30" customHeight="1" x14ac:dyDescent="0.25">
      <c r="A88" s="11">
        <v>8</v>
      </c>
      <c r="B88" s="4" t="s">
        <v>18</v>
      </c>
      <c r="C88" s="17" t="s">
        <v>328</v>
      </c>
      <c r="D88" s="18" t="s">
        <v>347</v>
      </c>
      <c r="E88" s="18"/>
      <c r="F88" s="17" t="s">
        <v>39</v>
      </c>
      <c r="G88" s="17" t="s">
        <v>84</v>
      </c>
      <c r="H88" s="11">
        <v>4</v>
      </c>
      <c r="I88" s="11">
        <v>3</v>
      </c>
      <c r="J88" s="9" t="s">
        <v>270</v>
      </c>
      <c r="K88" s="9" t="s">
        <v>355</v>
      </c>
      <c r="L88" s="19" t="s">
        <v>356</v>
      </c>
      <c r="M88" s="9" t="s">
        <v>24</v>
      </c>
      <c r="N88" s="9" t="s">
        <v>357</v>
      </c>
      <c r="O88" s="7" t="s">
        <v>26</v>
      </c>
      <c r="P88" s="9"/>
      <c r="Q88" s="22" t="s">
        <v>28</v>
      </c>
      <c r="R88" s="21" t="s">
        <v>67</v>
      </c>
    </row>
    <row r="89" spans="1:18" ht="30" customHeight="1" x14ac:dyDescent="0.25">
      <c r="A89" s="11">
        <v>8</v>
      </c>
      <c r="B89" s="4" t="s">
        <v>18</v>
      </c>
      <c r="C89" s="17" t="s">
        <v>328</v>
      </c>
      <c r="D89" s="18" t="s">
        <v>347</v>
      </c>
      <c r="E89" s="18"/>
      <c r="F89" s="17" t="s">
        <v>39</v>
      </c>
      <c r="G89" s="17" t="s">
        <v>84</v>
      </c>
      <c r="H89" s="11">
        <v>3</v>
      </c>
      <c r="I89" s="11">
        <v>3</v>
      </c>
      <c r="J89" s="9" t="s">
        <v>358</v>
      </c>
      <c r="K89" s="9" t="s">
        <v>359</v>
      </c>
      <c r="L89" s="19" t="s">
        <v>360</v>
      </c>
      <c r="M89" s="9" t="s">
        <v>24</v>
      </c>
      <c r="N89" s="9" t="s">
        <v>361</v>
      </c>
      <c r="O89" s="7" t="s">
        <v>26</v>
      </c>
      <c r="P89" s="9"/>
      <c r="Q89" s="22" t="s">
        <v>28</v>
      </c>
      <c r="R89" s="21" t="s">
        <v>104</v>
      </c>
    </row>
    <row r="90" spans="1:18" ht="30" customHeight="1" x14ac:dyDescent="0.25">
      <c r="A90" s="11">
        <v>8</v>
      </c>
      <c r="B90" s="4" t="s">
        <v>18</v>
      </c>
      <c r="C90" s="17" t="s">
        <v>328</v>
      </c>
      <c r="D90" s="18" t="s">
        <v>347</v>
      </c>
      <c r="E90" s="18"/>
      <c r="F90" s="17" t="s">
        <v>39</v>
      </c>
      <c r="G90" s="17" t="s">
        <v>22</v>
      </c>
      <c r="H90" s="11">
        <v>3</v>
      </c>
      <c r="I90" s="11">
        <v>3</v>
      </c>
      <c r="J90" s="9" t="s">
        <v>362</v>
      </c>
      <c r="K90" s="9" t="s">
        <v>363</v>
      </c>
      <c r="L90" s="19" t="s">
        <v>364</v>
      </c>
      <c r="M90" s="9" t="s">
        <v>24</v>
      </c>
      <c r="N90" s="9" t="s">
        <v>365</v>
      </c>
      <c r="O90" s="7" t="s">
        <v>26</v>
      </c>
      <c r="P90" s="9"/>
      <c r="Q90" s="22" t="s">
        <v>28</v>
      </c>
      <c r="R90" s="21" t="s">
        <v>169</v>
      </c>
    </row>
    <row r="91" spans="1:18" ht="30" customHeight="1" x14ac:dyDescent="0.25">
      <c r="A91" s="11">
        <v>8</v>
      </c>
      <c r="B91" s="4" t="s">
        <v>18</v>
      </c>
      <c r="C91" s="17" t="s">
        <v>328</v>
      </c>
      <c r="D91" s="18" t="s">
        <v>366</v>
      </c>
      <c r="E91" s="18"/>
      <c r="F91" s="17" t="s">
        <v>83</v>
      </c>
      <c r="G91" s="17" t="s">
        <v>84</v>
      </c>
      <c r="H91" s="11">
        <v>2</v>
      </c>
      <c r="I91" s="11">
        <v>3</v>
      </c>
      <c r="J91" s="9" t="s">
        <v>367</v>
      </c>
      <c r="K91" s="9" t="s">
        <v>368</v>
      </c>
      <c r="L91" s="19" t="s">
        <v>369</v>
      </c>
      <c r="M91" s="9" t="s">
        <v>24</v>
      </c>
      <c r="N91" s="9" t="s">
        <v>361</v>
      </c>
      <c r="O91" s="7" t="s">
        <v>26</v>
      </c>
      <c r="P91" s="9"/>
      <c r="Q91" s="22" t="s">
        <v>28</v>
      </c>
      <c r="R91" s="21" t="s">
        <v>67</v>
      </c>
    </row>
    <row r="92" spans="1:18" ht="30" customHeight="1" x14ac:dyDescent="0.25">
      <c r="A92" s="11">
        <v>8</v>
      </c>
      <c r="B92" s="4" t="s">
        <v>18</v>
      </c>
      <c r="C92" s="17" t="s">
        <v>328</v>
      </c>
      <c r="D92" s="18" t="s">
        <v>366</v>
      </c>
      <c r="E92" s="18"/>
      <c r="F92" s="17" t="s">
        <v>39</v>
      </c>
      <c r="G92" s="17" t="s">
        <v>84</v>
      </c>
      <c r="H92" s="11">
        <v>2</v>
      </c>
      <c r="I92" s="11">
        <v>2</v>
      </c>
      <c r="J92" s="9" t="s">
        <v>370</v>
      </c>
      <c r="K92" s="9" t="s">
        <v>371</v>
      </c>
      <c r="L92" s="19" t="s">
        <v>369</v>
      </c>
      <c r="M92" s="9" t="s">
        <v>65</v>
      </c>
      <c r="N92" s="9" t="s">
        <v>372</v>
      </c>
      <c r="O92" s="7" t="s">
        <v>26</v>
      </c>
      <c r="P92" s="9"/>
      <c r="Q92" s="22" t="s">
        <v>28</v>
      </c>
      <c r="R92" s="21" t="s">
        <v>67</v>
      </c>
    </row>
    <row r="93" spans="1:18" ht="30" customHeight="1" x14ac:dyDescent="0.25">
      <c r="A93" s="11">
        <v>8</v>
      </c>
      <c r="B93" s="4" t="s">
        <v>18</v>
      </c>
      <c r="C93" s="17" t="s">
        <v>328</v>
      </c>
      <c r="D93" s="18" t="s">
        <v>366</v>
      </c>
      <c r="E93" s="18"/>
      <c r="F93" s="17" t="s">
        <v>39</v>
      </c>
      <c r="G93" s="17" t="s">
        <v>22</v>
      </c>
      <c r="H93" s="11">
        <v>4</v>
      </c>
      <c r="I93" s="11">
        <v>2</v>
      </c>
      <c r="J93" s="9" t="s">
        <v>373</v>
      </c>
      <c r="K93" s="9" t="s">
        <v>374</v>
      </c>
      <c r="L93" s="19" t="s">
        <v>375</v>
      </c>
      <c r="M93" s="9" t="s">
        <v>24</v>
      </c>
      <c r="N93" s="9" t="s">
        <v>376</v>
      </c>
      <c r="O93" s="7" t="s">
        <v>26</v>
      </c>
      <c r="P93" s="9"/>
      <c r="Q93" s="22" t="s">
        <v>28</v>
      </c>
      <c r="R93" s="21" t="s">
        <v>104</v>
      </c>
    </row>
    <row r="94" spans="1:18" ht="30" customHeight="1" x14ac:dyDescent="0.25">
      <c r="A94" s="11">
        <v>8</v>
      </c>
      <c r="B94" s="4" t="s">
        <v>18</v>
      </c>
      <c r="C94" s="17" t="s">
        <v>328</v>
      </c>
      <c r="D94" s="18" t="s">
        <v>366</v>
      </c>
      <c r="E94" s="18"/>
      <c r="F94" s="17" t="s">
        <v>39</v>
      </c>
      <c r="G94" s="17" t="s">
        <v>22</v>
      </c>
      <c r="H94" s="11">
        <v>4</v>
      </c>
      <c r="I94" s="11">
        <v>4</v>
      </c>
      <c r="J94" s="9" t="s">
        <v>377</v>
      </c>
      <c r="K94" s="9" t="s">
        <v>378</v>
      </c>
      <c r="L94" s="19" t="s">
        <v>379</v>
      </c>
      <c r="M94" s="9" t="s">
        <v>65</v>
      </c>
      <c r="N94" s="9" t="s">
        <v>376</v>
      </c>
      <c r="O94" s="7" t="s">
        <v>26</v>
      </c>
      <c r="P94" s="9"/>
      <c r="Q94" s="22" t="s">
        <v>28</v>
      </c>
      <c r="R94" s="21" t="s">
        <v>104</v>
      </c>
    </row>
    <row r="95" spans="1:18" ht="30" customHeight="1" x14ac:dyDescent="0.25">
      <c r="A95" s="11">
        <v>8</v>
      </c>
      <c r="B95" s="4" t="s">
        <v>18</v>
      </c>
      <c r="C95" s="17" t="s">
        <v>328</v>
      </c>
      <c r="D95" s="18" t="s">
        <v>380</v>
      </c>
      <c r="E95" s="18"/>
      <c r="F95" s="17" t="s">
        <v>39</v>
      </c>
      <c r="G95" s="17" t="s">
        <v>84</v>
      </c>
      <c r="H95" s="11">
        <v>2</v>
      </c>
      <c r="I95" s="11">
        <v>1</v>
      </c>
      <c r="J95" s="9" t="s">
        <v>348</v>
      </c>
      <c r="K95" s="9" t="s">
        <v>349</v>
      </c>
      <c r="L95" s="19" t="s">
        <v>350</v>
      </c>
      <c r="M95" s="9" t="s">
        <v>24</v>
      </c>
      <c r="N95" s="9" t="s">
        <v>381</v>
      </c>
      <c r="O95" s="7" t="s">
        <v>26</v>
      </c>
      <c r="P95" s="9"/>
      <c r="Q95" s="22" t="s">
        <v>28</v>
      </c>
      <c r="R95" s="21" t="s">
        <v>169</v>
      </c>
    </row>
    <row r="96" spans="1:18" ht="30" customHeight="1" x14ac:dyDescent="0.25">
      <c r="A96" s="11">
        <v>8</v>
      </c>
      <c r="B96" s="4" t="s">
        <v>18</v>
      </c>
      <c r="C96" s="17" t="s">
        <v>328</v>
      </c>
      <c r="D96" s="18" t="s">
        <v>380</v>
      </c>
      <c r="E96" s="18"/>
      <c r="F96" s="17" t="s">
        <v>39</v>
      </c>
      <c r="G96" s="17" t="s">
        <v>84</v>
      </c>
      <c r="H96" s="11">
        <v>1</v>
      </c>
      <c r="I96" s="11">
        <v>1</v>
      </c>
      <c r="J96" s="9" t="s">
        <v>335</v>
      </c>
      <c r="K96" s="9" t="s">
        <v>349</v>
      </c>
      <c r="L96" s="19" t="s">
        <v>337</v>
      </c>
      <c r="M96" s="9" t="s">
        <v>24</v>
      </c>
      <c r="N96" s="9" t="s">
        <v>382</v>
      </c>
      <c r="O96" s="7" t="s">
        <v>26</v>
      </c>
      <c r="P96" s="9"/>
      <c r="Q96" s="22" t="s">
        <v>28</v>
      </c>
      <c r="R96" s="21" t="s">
        <v>169</v>
      </c>
    </row>
    <row r="97" spans="1:18" ht="30" customHeight="1" x14ac:dyDescent="0.25">
      <c r="A97" s="11">
        <v>8</v>
      </c>
      <c r="B97" s="4" t="s">
        <v>18</v>
      </c>
      <c r="C97" s="17" t="s">
        <v>328</v>
      </c>
      <c r="D97" s="18" t="s">
        <v>380</v>
      </c>
      <c r="E97" s="18"/>
      <c r="F97" s="17" t="s">
        <v>39</v>
      </c>
      <c r="G97" s="17" t="s">
        <v>22</v>
      </c>
      <c r="H97" s="11">
        <v>3</v>
      </c>
      <c r="I97" s="11">
        <v>1</v>
      </c>
      <c r="J97" s="9" t="s">
        <v>383</v>
      </c>
      <c r="K97" s="9" t="s">
        <v>384</v>
      </c>
      <c r="L97" s="19" t="s">
        <v>385</v>
      </c>
      <c r="M97" s="9" t="s">
        <v>24</v>
      </c>
      <c r="N97" s="9" t="s">
        <v>386</v>
      </c>
      <c r="O97" s="7" t="s">
        <v>26</v>
      </c>
      <c r="P97" s="9"/>
      <c r="Q97" s="22" t="s">
        <v>28</v>
      </c>
      <c r="R97" s="21" t="s">
        <v>169</v>
      </c>
    </row>
    <row r="98" spans="1:18" ht="30" customHeight="1" x14ac:dyDescent="0.25">
      <c r="A98" s="11">
        <v>8</v>
      </c>
      <c r="B98" s="4" t="s">
        <v>18</v>
      </c>
      <c r="C98" s="17" t="s">
        <v>328</v>
      </c>
      <c r="D98" s="18" t="s">
        <v>380</v>
      </c>
      <c r="E98" s="18"/>
      <c r="F98" s="17" t="s">
        <v>44</v>
      </c>
      <c r="G98" s="17" t="s">
        <v>22</v>
      </c>
      <c r="H98" s="11">
        <v>3</v>
      </c>
      <c r="I98" s="11">
        <v>3</v>
      </c>
      <c r="J98" s="9" t="s">
        <v>387</v>
      </c>
      <c r="K98" s="9" t="s">
        <v>388</v>
      </c>
      <c r="L98" s="19" t="s">
        <v>389</v>
      </c>
      <c r="M98" s="9" t="s">
        <v>65</v>
      </c>
      <c r="N98" s="9" t="s">
        <v>390</v>
      </c>
      <c r="O98" s="7" t="s">
        <v>26</v>
      </c>
      <c r="P98" s="9"/>
      <c r="Q98" s="22" t="s">
        <v>28</v>
      </c>
      <c r="R98" s="21" t="s">
        <v>67</v>
      </c>
    </row>
    <row r="99" spans="1:18" ht="30" customHeight="1" x14ac:dyDescent="0.25">
      <c r="A99" s="11">
        <v>8</v>
      </c>
      <c r="B99" s="4" t="s">
        <v>18</v>
      </c>
      <c r="C99" s="17" t="s">
        <v>328</v>
      </c>
      <c r="D99" s="18" t="s">
        <v>380</v>
      </c>
      <c r="E99" s="18"/>
      <c r="F99" s="17" t="s">
        <v>83</v>
      </c>
      <c r="G99" s="17" t="s">
        <v>84</v>
      </c>
      <c r="H99" s="11">
        <v>2</v>
      </c>
      <c r="I99" s="11">
        <v>3</v>
      </c>
      <c r="J99" s="9" t="s">
        <v>391</v>
      </c>
      <c r="K99" s="9" t="s">
        <v>392</v>
      </c>
      <c r="L99" s="19" t="s">
        <v>393</v>
      </c>
      <c r="M99" s="9" t="s">
        <v>24</v>
      </c>
      <c r="N99" s="9" t="s">
        <v>394</v>
      </c>
      <c r="O99" s="7" t="s">
        <v>26</v>
      </c>
      <c r="P99" s="9"/>
      <c r="Q99" s="22" t="s">
        <v>28</v>
      </c>
      <c r="R99" s="21" t="s">
        <v>67</v>
      </c>
    </row>
    <row r="100" spans="1:18" ht="30" customHeight="1" x14ac:dyDescent="0.25">
      <c r="A100" s="11">
        <v>8</v>
      </c>
      <c r="B100" s="4" t="s">
        <v>18</v>
      </c>
      <c r="C100" s="17" t="s">
        <v>328</v>
      </c>
      <c r="D100" s="18" t="s">
        <v>395</v>
      </c>
      <c r="E100" s="18"/>
      <c r="F100" s="17" t="s">
        <v>39</v>
      </c>
      <c r="G100" s="17" t="s">
        <v>22</v>
      </c>
      <c r="H100" s="11">
        <v>2</v>
      </c>
      <c r="I100" s="11">
        <v>1</v>
      </c>
      <c r="J100" s="9" t="s">
        <v>348</v>
      </c>
      <c r="K100" s="9" t="s">
        <v>349</v>
      </c>
      <c r="L100" s="19" t="s">
        <v>350</v>
      </c>
      <c r="M100" s="9" t="s">
        <v>24</v>
      </c>
      <c r="N100" s="9" t="s">
        <v>381</v>
      </c>
      <c r="O100" s="7" t="s">
        <v>26</v>
      </c>
      <c r="P100" s="9"/>
      <c r="Q100" s="22" t="s">
        <v>28</v>
      </c>
      <c r="R100" s="21" t="s">
        <v>169</v>
      </c>
    </row>
    <row r="101" spans="1:18" ht="30" customHeight="1" x14ac:dyDescent="0.25">
      <c r="A101" s="11">
        <v>8</v>
      </c>
      <c r="B101" s="4" t="s">
        <v>18</v>
      </c>
      <c r="C101" s="17" t="s">
        <v>328</v>
      </c>
      <c r="D101" s="18" t="s">
        <v>395</v>
      </c>
      <c r="E101" s="18"/>
      <c r="F101" s="17" t="s">
        <v>39</v>
      </c>
      <c r="G101" s="17" t="s">
        <v>22</v>
      </c>
      <c r="H101" s="11">
        <v>2</v>
      </c>
      <c r="I101" s="11">
        <v>1</v>
      </c>
      <c r="J101" s="9" t="s">
        <v>335</v>
      </c>
      <c r="K101" s="9" t="s">
        <v>396</v>
      </c>
      <c r="L101" s="19" t="s">
        <v>337</v>
      </c>
      <c r="M101" s="9" t="s">
        <v>24</v>
      </c>
      <c r="N101" s="9" t="s">
        <v>382</v>
      </c>
      <c r="O101" s="7" t="s">
        <v>26</v>
      </c>
      <c r="P101" s="9"/>
      <c r="Q101" s="22" t="s">
        <v>28</v>
      </c>
      <c r="R101" s="21" t="s">
        <v>169</v>
      </c>
    </row>
    <row r="102" spans="1:18" ht="30" customHeight="1" x14ac:dyDescent="0.25">
      <c r="A102" s="11">
        <v>8</v>
      </c>
      <c r="B102" s="4" t="s">
        <v>18</v>
      </c>
      <c r="C102" s="17" t="s">
        <v>328</v>
      </c>
      <c r="D102" s="18" t="s">
        <v>395</v>
      </c>
      <c r="E102" s="18"/>
      <c r="F102" s="17" t="s">
        <v>397</v>
      </c>
      <c r="G102" s="17" t="s">
        <v>84</v>
      </c>
      <c r="H102" s="11">
        <v>2</v>
      </c>
      <c r="I102" s="11">
        <v>2</v>
      </c>
      <c r="J102" s="9" t="s">
        <v>398</v>
      </c>
      <c r="K102" s="9" t="s">
        <v>399</v>
      </c>
      <c r="L102" s="19" t="s">
        <v>400</v>
      </c>
      <c r="M102" s="9" t="s">
        <v>24</v>
      </c>
      <c r="N102" s="9" t="s">
        <v>401</v>
      </c>
      <c r="O102" s="7" t="s">
        <v>26</v>
      </c>
      <c r="P102" s="9"/>
      <c r="Q102" s="22" t="s">
        <v>28</v>
      </c>
      <c r="R102" s="21" t="s">
        <v>45</v>
      </c>
    </row>
    <row r="103" spans="1:18" ht="30" customHeight="1" x14ac:dyDescent="0.25">
      <c r="A103" s="11">
        <v>8</v>
      </c>
      <c r="B103" s="4" t="s">
        <v>18</v>
      </c>
      <c r="C103" s="17" t="s">
        <v>328</v>
      </c>
      <c r="D103" s="18" t="s">
        <v>395</v>
      </c>
      <c r="E103" s="18"/>
      <c r="F103" s="17" t="s">
        <v>397</v>
      </c>
      <c r="G103" s="17" t="s">
        <v>84</v>
      </c>
      <c r="H103" s="11">
        <v>2</v>
      </c>
      <c r="I103" s="11">
        <v>3</v>
      </c>
      <c r="J103" s="9" t="s">
        <v>402</v>
      </c>
      <c r="K103" s="9" t="s">
        <v>403</v>
      </c>
      <c r="L103" s="19" t="s">
        <v>404</v>
      </c>
      <c r="M103" s="9" t="s">
        <v>24</v>
      </c>
      <c r="N103" s="9" t="s">
        <v>405</v>
      </c>
      <c r="O103" s="7" t="s">
        <v>26</v>
      </c>
      <c r="P103" s="9"/>
      <c r="Q103" s="22" t="s">
        <v>28</v>
      </c>
      <c r="R103" s="21" t="s">
        <v>104</v>
      </c>
    </row>
    <row r="104" spans="1:18" ht="30" customHeight="1" x14ac:dyDescent="0.25">
      <c r="A104" s="11">
        <v>8</v>
      </c>
      <c r="B104" s="4" t="s">
        <v>18</v>
      </c>
      <c r="C104" s="17" t="s">
        <v>328</v>
      </c>
      <c r="D104" s="18" t="s">
        <v>395</v>
      </c>
      <c r="E104" s="18"/>
      <c r="F104" s="18" t="s">
        <v>83</v>
      </c>
      <c r="G104" s="17" t="s">
        <v>22</v>
      </c>
      <c r="H104" s="11">
        <v>3</v>
      </c>
      <c r="I104" s="11">
        <v>1</v>
      </c>
      <c r="J104" s="9" t="s">
        <v>406</v>
      </c>
      <c r="K104" s="9" t="s">
        <v>407</v>
      </c>
      <c r="L104" s="19" t="s">
        <v>408</v>
      </c>
      <c r="M104" s="9" t="s">
        <v>24</v>
      </c>
      <c r="N104" s="9" t="s">
        <v>409</v>
      </c>
      <c r="O104" s="7" t="s">
        <v>26</v>
      </c>
      <c r="P104" s="9"/>
      <c r="Q104" s="22" t="s">
        <v>44</v>
      </c>
      <c r="R104" s="21" t="s">
        <v>169</v>
      </c>
    </row>
    <row r="105" spans="1:18" ht="30" customHeight="1" x14ac:dyDescent="0.25">
      <c r="A105" s="11">
        <v>8</v>
      </c>
      <c r="B105" s="4" t="s">
        <v>18</v>
      </c>
      <c r="C105" s="17" t="s">
        <v>328</v>
      </c>
      <c r="D105" s="18" t="s">
        <v>410</v>
      </c>
      <c r="E105" s="18"/>
      <c r="F105" s="17" t="s">
        <v>39</v>
      </c>
      <c r="G105" s="17" t="s">
        <v>22</v>
      </c>
      <c r="H105" s="11">
        <v>3</v>
      </c>
      <c r="I105" s="11">
        <v>1</v>
      </c>
      <c r="J105" s="9" t="s">
        <v>348</v>
      </c>
      <c r="K105" s="9" t="s">
        <v>411</v>
      </c>
      <c r="L105" s="19" t="s">
        <v>350</v>
      </c>
      <c r="M105" s="9" t="s">
        <v>24</v>
      </c>
      <c r="N105" s="9" t="s">
        <v>381</v>
      </c>
      <c r="O105" s="7" t="s">
        <v>26</v>
      </c>
      <c r="P105" s="9"/>
      <c r="Q105" s="22" t="s">
        <v>28</v>
      </c>
      <c r="R105" s="21" t="s">
        <v>169</v>
      </c>
    </row>
    <row r="106" spans="1:18" ht="30" customHeight="1" x14ac:dyDescent="0.25">
      <c r="A106" s="11">
        <v>8</v>
      </c>
      <c r="B106" s="4" t="s">
        <v>18</v>
      </c>
      <c r="C106" s="17" t="s">
        <v>328</v>
      </c>
      <c r="D106" s="18" t="s">
        <v>410</v>
      </c>
      <c r="E106" s="18"/>
      <c r="F106" s="17" t="s">
        <v>39</v>
      </c>
      <c r="G106" s="17" t="s">
        <v>22</v>
      </c>
      <c r="H106" s="11">
        <v>3</v>
      </c>
      <c r="I106" s="11">
        <v>1</v>
      </c>
      <c r="J106" s="9" t="s">
        <v>335</v>
      </c>
      <c r="K106" s="9" t="s">
        <v>412</v>
      </c>
      <c r="L106" s="19" t="s">
        <v>337</v>
      </c>
      <c r="M106" s="9" t="s">
        <v>24</v>
      </c>
      <c r="N106" s="9" t="s">
        <v>382</v>
      </c>
      <c r="O106" s="7" t="s">
        <v>26</v>
      </c>
      <c r="P106" s="9"/>
      <c r="Q106" s="22" t="s">
        <v>28</v>
      </c>
      <c r="R106" s="21" t="s">
        <v>169</v>
      </c>
    </row>
    <row r="107" spans="1:18" ht="30" customHeight="1" x14ac:dyDescent="0.25">
      <c r="A107" s="11">
        <v>8</v>
      </c>
      <c r="B107" s="4" t="s">
        <v>18</v>
      </c>
      <c r="C107" s="17" t="s">
        <v>328</v>
      </c>
      <c r="D107" s="18" t="s">
        <v>410</v>
      </c>
      <c r="E107" s="18"/>
      <c r="F107" s="17" t="s">
        <v>83</v>
      </c>
      <c r="G107" s="17" t="s">
        <v>84</v>
      </c>
      <c r="H107" s="11">
        <v>2</v>
      </c>
      <c r="I107" s="11">
        <v>2</v>
      </c>
      <c r="J107" s="9" t="s">
        <v>413</v>
      </c>
      <c r="K107" s="9" t="s">
        <v>414</v>
      </c>
      <c r="L107" s="19" t="s">
        <v>415</v>
      </c>
      <c r="M107" s="9" t="s">
        <v>24</v>
      </c>
      <c r="N107" s="9" t="s">
        <v>361</v>
      </c>
      <c r="O107" s="7" t="s">
        <v>26</v>
      </c>
      <c r="P107" s="9"/>
      <c r="Q107" s="22" t="s">
        <v>28</v>
      </c>
      <c r="R107" s="21" t="s">
        <v>104</v>
      </c>
    </row>
    <row r="108" spans="1:18" ht="30" customHeight="1" x14ac:dyDescent="0.25">
      <c r="A108" s="11">
        <v>8</v>
      </c>
      <c r="B108" s="4" t="s">
        <v>18</v>
      </c>
      <c r="C108" s="17" t="s">
        <v>328</v>
      </c>
      <c r="D108" s="18" t="s">
        <v>410</v>
      </c>
      <c r="E108" s="18"/>
      <c r="F108" s="17" t="s">
        <v>83</v>
      </c>
      <c r="G108" s="17" t="s">
        <v>84</v>
      </c>
      <c r="H108" s="11">
        <v>4</v>
      </c>
      <c r="I108" s="11">
        <v>3</v>
      </c>
      <c r="J108" s="9" t="s">
        <v>373</v>
      </c>
      <c r="K108" s="9" t="s">
        <v>416</v>
      </c>
      <c r="L108" s="19" t="s">
        <v>417</v>
      </c>
      <c r="M108" s="21" t="s">
        <v>37</v>
      </c>
      <c r="N108" s="9" t="s">
        <v>376</v>
      </c>
      <c r="O108" s="7" t="s">
        <v>26</v>
      </c>
      <c r="P108" s="9"/>
      <c r="Q108" s="22" t="s">
        <v>28</v>
      </c>
      <c r="R108" s="21" t="s">
        <v>104</v>
      </c>
    </row>
    <row r="109" spans="1:18" ht="30" customHeight="1" x14ac:dyDescent="0.25">
      <c r="A109" s="11">
        <v>8</v>
      </c>
      <c r="B109" s="4" t="s">
        <v>18</v>
      </c>
      <c r="C109" s="17" t="s">
        <v>328</v>
      </c>
      <c r="D109" s="18" t="s">
        <v>418</v>
      </c>
      <c r="E109" s="18"/>
      <c r="F109" s="17" t="s">
        <v>83</v>
      </c>
      <c r="G109" s="17" t="s">
        <v>84</v>
      </c>
      <c r="H109" s="11">
        <v>3</v>
      </c>
      <c r="I109" s="11">
        <v>3</v>
      </c>
      <c r="J109" s="9" t="s">
        <v>419</v>
      </c>
      <c r="K109" s="9" t="s">
        <v>420</v>
      </c>
      <c r="L109" s="19" t="s">
        <v>421</v>
      </c>
      <c r="M109" s="9" t="s">
        <v>24</v>
      </c>
      <c r="N109" s="9" t="s">
        <v>361</v>
      </c>
      <c r="O109" s="7" t="s">
        <v>26</v>
      </c>
      <c r="P109" s="9"/>
      <c r="Q109" s="22" t="s">
        <v>28</v>
      </c>
      <c r="R109" s="21" t="s">
        <v>87</v>
      </c>
    </row>
    <row r="110" spans="1:18" ht="30" customHeight="1" x14ac:dyDescent="0.25">
      <c r="A110" s="11">
        <v>8</v>
      </c>
      <c r="B110" s="4" t="s">
        <v>18</v>
      </c>
      <c r="C110" s="17" t="s">
        <v>328</v>
      </c>
      <c r="D110" s="18" t="s">
        <v>418</v>
      </c>
      <c r="E110" s="18"/>
      <c r="F110" s="17" t="s">
        <v>83</v>
      </c>
      <c r="G110" s="17" t="s">
        <v>84</v>
      </c>
      <c r="H110" s="11">
        <v>4</v>
      </c>
      <c r="I110" s="11">
        <v>4</v>
      </c>
      <c r="J110" s="9" t="s">
        <v>422</v>
      </c>
      <c r="K110" s="9" t="s">
        <v>423</v>
      </c>
      <c r="L110" s="19" t="s">
        <v>424</v>
      </c>
      <c r="M110" s="9" t="s">
        <v>24</v>
      </c>
      <c r="N110" s="9" t="s">
        <v>425</v>
      </c>
      <c r="O110" s="7" t="s">
        <v>26</v>
      </c>
      <c r="P110" s="9"/>
      <c r="Q110" s="22" t="s">
        <v>28</v>
      </c>
      <c r="R110" s="21" t="s">
        <v>169</v>
      </c>
    </row>
    <row r="111" spans="1:18" ht="30" customHeight="1" x14ac:dyDescent="0.25">
      <c r="A111" s="11">
        <v>8</v>
      </c>
      <c r="B111" s="4" t="s">
        <v>18</v>
      </c>
      <c r="C111" s="17" t="s">
        <v>328</v>
      </c>
      <c r="D111" s="18" t="s">
        <v>418</v>
      </c>
      <c r="E111" s="18"/>
      <c r="F111" s="17" t="s">
        <v>83</v>
      </c>
      <c r="G111" s="17" t="s">
        <v>84</v>
      </c>
      <c r="H111" s="11">
        <v>3</v>
      </c>
      <c r="I111" s="11">
        <v>4</v>
      </c>
      <c r="J111" s="9" t="s">
        <v>426</v>
      </c>
      <c r="K111" s="9" t="s">
        <v>427</v>
      </c>
      <c r="L111" s="19" t="s">
        <v>428</v>
      </c>
      <c r="M111" s="9" t="s">
        <v>24</v>
      </c>
      <c r="N111" s="9" t="s">
        <v>429</v>
      </c>
      <c r="O111" s="7" t="s">
        <v>26</v>
      </c>
      <c r="P111" s="9"/>
      <c r="Q111" s="22" t="s">
        <v>28</v>
      </c>
      <c r="R111" s="21" t="s">
        <v>169</v>
      </c>
    </row>
    <row r="112" spans="1:18" ht="30" customHeight="1" x14ac:dyDescent="0.25">
      <c r="A112" s="11">
        <v>8</v>
      </c>
      <c r="B112" s="4" t="s">
        <v>18</v>
      </c>
      <c r="C112" s="17" t="s">
        <v>328</v>
      </c>
      <c r="D112" s="18" t="s">
        <v>418</v>
      </c>
      <c r="E112" s="18"/>
      <c r="F112" s="17" t="s">
        <v>83</v>
      </c>
      <c r="G112" s="17" t="s">
        <v>84</v>
      </c>
      <c r="H112" s="11">
        <v>2</v>
      </c>
      <c r="I112" s="11">
        <v>3</v>
      </c>
      <c r="J112" s="9" t="s">
        <v>430</v>
      </c>
      <c r="K112" s="9" t="s">
        <v>431</v>
      </c>
      <c r="L112" s="19" t="s">
        <v>432</v>
      </c>
      <c r="M112" s="9" t="s">
        <v>24</v>
      </c>
      <c r="N112" s="9" t="s">
        <v>361</v>
      </c>
      <c r="O112" s="7" t="s">
        <v>26</v>
      </c>
      <c r="P112" s="9"/>
      <c r="Q112" s="22" t="s">
        <v>28</v>
      </c>
      <c r="R112" s="21" t="s">
        <v>87</v>
      </c>
    </row>
    <row r="113" spans="1:18" ht="30" customHeight="1" x14ac:dyDescent="0.25">
      <c r="A113" s="11">
        <v>8</v>
      </c>
      <c r="B113" s="4" t="s">
        <v>18</v>
      </c>
      <c r="C113" s="17" t="s">
        <v>328</v>
      </c>
      <c r="D113" s="18" t="s">
        <v>433</v>
      </c>
      <c r="E113" s="18"/>
      <c r="F113" s="17" t="s">
        <v>39</v>
      </c>
      <c r="G113" s="17" t="s">
        <v>84</v>
      </c>
      <c r="H113" s="11">
        <v>3</v>
      </c>
      <c r="I113" s="11">
        <v>1</v>
      </c>
      <c r="J113" s="9" t="s">
        <v>335</v>
      </c>
      <c r="K113" s="9" t="s">
        <v>434</v>
      </c>
      <c r="L113" s="19" t="s">
        <v>337</v>
      </c>
      <c r="M113" s="9" t="s">
        <v>24</v>
      </c>
      <c r="N113" s="9" t="s">
        <v>382</v>
      </c>
      <c r="O113" s="7" t="s">
        <v>26</v>
      </c>
      <c r="P113" s="9"/>
      <c r="Q113" s="22" t="s">
        <v>28</v>
      </c>
      <c r="R113" s="21" t="s">
        <v>169</v>
      </c>
    </row>
    <row r="114" spans="1:18" ht="30" customHeight="1" x14ac:dyDescent="0.25">
      <c r="A114" s="11">
        <v>8</v>
      </c>
      <c r="B114" s="4" t="s">
        <v>18</v>
      </c>
      <c r="C114" s="17" t="s">
        <v>328</v>
      </c>
      <c r="D114" s="18" t="s">
        <v>433</v>
      </c>
      <c r="E114" s="18"/>
      <c r="F114" s="17" t="s">
        <v>83</v>
      </c>
      <c r="G114" s="17" t="s">
        <v>84</v>
      </c>
      <c r="H114" s="11">
        <v>2</v>
      </c>
      <c r="I114" s="11">
        <v>1</v>
      </c>
      <c r="J114" s="9" t="s">
        <v>435</v>
      </c>
      <c r="K114" s="9" t="s">
        <v>436</v>
      </c>
      <c r="L114" s="19" t="s">
        <v>437</v>
      </c>
      <c r="M114" s="9" t="s">
        <v>24</v>
      </c>
      <c r="N114" s="9" t="s">
        <v>438</v>
      </c>
      <c r="O114" s="7" t="s">
        <v>26</v>
      </c>
      <c r="P114" s="9"/>
      <c r="Q114" s="22" t="s">
        <v>44</v>
      </c>
      <c r="R114" s="21" t="s">
        <v>169</v>
      </c>
    </row>
    <row r="115" spans="1:18" ht="30" customHeight="1" x14ac:dyDescent="0.25">
      <c r="A115" s="11">
        <v>8</v>
      </c>
      <c r="B115" s="4" t="s">
        <v>18</v>
      </c>
      <c r="C115" s="17" t="s">
        <v>328</v>
      </c>
      <c r="D115" s="18" t="s">
        <v>433</v>
      </c>
      <c r="E115" s="18"/>
      <c r="F115" s="17" t="s">
        <v>83</v>
      </c>
      <c r="G115" s="17" t="s">
        <v>84</v>
      </c>
      <c r="H115" s="11">
        <v>2</v>
      </c>
      <c r="I115" s="11">
        <v>1</v>
      </c>
      <c r="J115" s="9" t="s">
        <v>439</v>
      </c>
      <c r="K115" s="9" t="s">
        <v>440</v>
      </c>
      <c r="L115" s="19" t="s">
        <v>441</v>
      </c>
      <c r="M115" s="9" t="s">
        <v>24</v>
      </c>
      <c r="N115" s="9" t="s">
        <v>442</v>
      </c>
      <c r="O115" s="7" t="s">
        <v>26</v>
      </c>
      <c r="P115" s="9"/>
      <c r="Q115" s="22" t="s">
        <v>28</v>
      </c>
      <c r="R115" s="21" t="s">
        <v>104</v>
      </c>
    </row>
    <row r="116" spans="1:18" ht="30" customHeight="1" x14ac:dyDescent="0.25">
      <c r="A116" s="11">
        <v>8</v>
      </c>
      <c r="B116" s="4" t="s">
        <v>18</v>
      </c>
      <c r="C116" s="17" t="s">
        <v>328</v>
      </c>
      <c r="D116" s="18" t="s">
        <v>433</v>
      </c>
      <c r="E116" s="18"/>
      <c r="F116" s="17" t="s">
        <v>39</v>
      </c>
      <c r="G116" s="17" t="s">
        <v>22</v>
      </c>
      <c r="H116" s="11">
        <v>2</v>
      </c>
      <c r="I116" s="11">
        <v>1</v>
      </c>
      <c r="J116" s="9" t="s">
        <v>443</v>
      </c>
      <c r="K116" s="9" t="s">
        <v>444</v>
      </c>
      <c r="L116" s="19" t="s">
        <v>445</v>
      </c>
      <c r="M116" s="9" t="s">
        <v>37</v>
      </c>
      <c r="N116" s="9" t="s">
        <v>446</v>
      </c>
      <c r="O116" s="7" t="s">
        <v>26</v>
      </c>
      <c r="P116" s="9"/>
      <c r="Q116" s="22" t="s">
        <v>44</v>
      </c>
      <c r="R116" s="21" t="s">
        <v>45</v>
      </c>
    </row>
    <row r="117" spans="1:18" ht="30" customHeight="1" x14ac:dyDescent="0.25">
      <c r="A117" s="11">
        <v>8</v>
      </c>
      <c r="B117" s="11" t="s">
        <v>18</v>
      </c>
      <c r="C117" s="17" t="s">
        <v>447</v>
      </c>
      <c r="D117" s="18" t="s">
        <v>448</v>
      </c>
      <c r="E117" s="18"/>
      <c r="F117" s="17" t="s">
        <v>449</v>
      </c>
      <c r="G117" s="17" t="s">
        <v>84</v>
      </c>
      <c r="H117" s="6">
        <v>1</v>
      </c>
      <c r="I117" s="11">
        <v>3</v>
      </c>
      <c r="J117" s="9" t="s">
        <v>450</v>
      </c>
      <c r="K117" s="9" t="s">
        <v>451</v>
      </c>
      <c r="L117" s="23" t="s">
        <v>452</v>
      </c>
      <c r="M117" s="9" t="s">
        <v>24</v>
      </c>
      <c r="N117" s="9" t="s">
        <v>453</v>
      </c>
      <c r="O117" s="7" t="s">
        <v>26</v>
      </c>
      <c r="P117" s="21" t="s">
        <v>454</v>
      </c>
      <c r="Q117" s="9" t="s">
        <v>125</v>
      </c>
      <c r="R117" s="21" t="s">
        <v>67</v>
      </c>
    </row>
    <row r="118" spans="1:18" ht="30" customHeight="1" x14ac:dyDescent="0.25">
      <c r="A118" s="11">
        <v>8</v>
      </c>
      <c r="B118" s="11" t="s">
        <v>18</v>
      </c>
      <c r="C118" s="17" t="s">
        <v>447</v>
      </c>
      <c r="D118" s="24" t="s">
        <v>455</v>
      </c>
      <c r="E118" s="24"/>
      <c r="F118" s="24" t="s">
        <v>449</v>
      </c>
      <c r="G118" s="24" t="s">
        <v>57</v>
      </c>
      <c r="H118" s="25">
        <v>2</v>
      </c>
      <c r="I118" s="25">
        <v>4</v>
      </c>
      <c r="J118" s="26" t="s">
        <v>456</v>
      </c>
      <c r="K118" s="27" t="s">
        <v>457</v>
      </c>
      <c r="L118" s="28" t="s">
        <v>458</v>
      </c>
      <c r="M118" s="26" t="s">
        <v>24</v>
      </c>
      <c r="N118" s="26" t="s">
        <v>459</v>
      </c>
      <c r="O118" s="7" t="s">
        <v>26</v>
      </c>
      <c r="P118" s="21" t="s">
        <v>454</v>
      </c>
      <c r="Q118" s="26" t="s">
        <v>125</v>
      </c>
      <c r="R118" s="26" t="s">
        <v>67</v>
      </c>
    </row>
    <row r="119" spans="1:18" ht="30" customHeight="1" x14ac:dyDescent="0.25">
      <c r="A119" s="11">
        <v>8</v>
      </c>
      <c r="B119" s="11" t="s">
        <v>18</v>
      </c>
      <c r="C119" s="17" t="s">
        <v>447</v>
      </c>
      <c r="D119" s="18" t="s">
        <v>460</v>
      </c>
      <c r="E119" s="18"/>
      <c r="F119" s="17" t="s">
        <v>76</v>
      </c>
      <c r="G119" s="17" t="s">
        <v>22</v>
      </c>
      <c r="H119" s="6">
        <v>1</v>
      </c>
      <c r="I119" s="11">
        <v>2</v>
      </c>
      <c r="J119" s="9" t="s">
        <v>461</v>
      </c>
      <c r="K119" s="9" t="s">
        <v>462</v>
      </c>
      <c r="L119" s="23" t="s">
        <v>463</v>
      </c>
      <c r="M119" s="9" t="s">
        <v>24</v>
      </c>
      <c r="N119" s="9" t="s">
        <v>464</v>
      </c>
      <c r="O119" s="7" t="s">
        <v>26</v>
      </c>
      <c r="P119" s="21" t="s">
        <v>454</v>
      </c>
      <c r="Q119" s="9" t="s">
        <v>80</v>
      </c>
      <c r="R119" s="21" t="s">
        <v>104</v>
      </c>
    </row>
    <row r="120" spans="1:18" ht="30" customHeight="1" x14ac:dyDescent="0.25">
      <c r="A120" s="11">
        <v>8</v>
      </c>
      <c r="B120" s="11" t="s">
        <v>18</v>
      </c>
      <c r="C120" s="17" t="s">
        <v>447</v>
      </c>
      <c r="D120" s="18" t="s">
        <v>465</v>
      </c>
      <c r="E120" s="29"/>
      <c r="F120" s="17" t="s">
        <v>449</v>
      </c>
      <c r="G120" s="17" t="s">
        <v>84</v>
      </c>
      <c r="H120" s="30">
        <v>1</v>
      </c>
      <c r="I120" s="11">
        <v>2</v>
      </c>
      <c r="J120" s="9" t="s">
        <v>466</v>
      </c>
      <c r="K120" s="9" t="s">
        <v>467</v>
      </c>
      <c r="L120" s="23" t="s">
        <v>468</v>
      </c>
      <c r="M120" s="9" t="s">
        <v>24</v>
      </c>
      <c r="N120" s="9" t="s">
        <v>453</v>
      </c>
      <c r="O120" s="7" t="s">
        <v>26</v>
      </c>
      <c r="P120" s="21" t="s">
        <v>454</v>
      </c>
      <c r="Q120" s="9" t="s">
        <v>120</v>
      </c>
      <c r="R120" s="21" t="s">
        <v>104</v>
      </c>
    </row>
    <row r="121" spans="1:18" ht="30" customHeight="1" x14ac:dyDescent="0.25">
      <c r="A121" s="11">
        <v>8</v>
      </c>
      <c r="B121" s="11" t="s">
        <v>18</v>
      </c>
      <c r="C121" s="17" t="s">
        <v>447</v>
      </c>
      <c r="D121" s="18" t="s">
        <v>469</v>
      </c>
      <c r="E121" s="29"/>
      <c r="F121" s="18" t="s">
        <v>449</v>
      </c>
      <c r="G121" s="17" t="s">
        <v>57</v>
      </c>
      <c r="H121" s="30">
        <v>1</v>
      </c>
      <c r="I121" s="11">
        <v>2</v>
      </c>
      <c r="J121" s="9" t="s">
        <v>470</v>
      </c>
      <c r="K121" s="9" t="s">
        <v>471</v>
      </c>
      <c r="L121" s="23" t="s">
        <v>472</v>
      </c>
      <c r="M121" s="9" t="s">
        <v>24</v>
      </c>
      <c r="N121" s="9" t="s">
        <v>98</v>
      </c>
      <c r="O121" s="7" t="s">
        <v>26</v>
      </c>
      <c r="P121" s="21" t="s">
        <v>454</v>
      </c>
      <c r="Q121" s="9" t="s">
        <v>125</v>
      </c>
      <c r="R121" s="21" t="s">
        <v>169</v>
      </c>
    </row>
    <row r="122" spans="1:18" ht="30" customHeight="1" x14ac:dyDescent="0.25">
      <c r="A122" s="11">
        <v>8</v>
      </c>
      <c r="B122" s="11" t="s">
        <v>18</v>
      </c>
      <c r="C122" s="17" t="s">
        <v>447</v>
      </c>
      <c r="D122" s="18" t="s">
        <v>469</v>
      </c>
      <c r="E122" s="29"/>
      <c r="F122" s="17" t="s">
        <v>76</v>
      </c>
      <c r="G122" s="17" t="s">
        <v>22</v>
      </c>
      <c r="H122" s="30">
        <v>4</v>
      </c>
      <c r="I122" s="11">
        <v>2</v>
      </c>
      <c r="J122" s="9" t="s">
        <v>473</v>
      </c>
      <c r="K122" s="9" t="s">
        <v>474</v>
      </c>
      <c r="L122" s="23" t="s">
        <v>475</v>
      </c>
      <c r="M122" s="9" t="s">
        <v>65</v>
      </c>
      <c r="N122" s="9" t="s">
        <v>476</v>
      </c>
      <c r="O122" s="7" t="s">
        <v>26</v>
      </c>
      <c r="P122" s="21" t="s">
        <v>454</v>
      </c>
      <c r="Q122" s="9" t="s">
        <v>28</v>
      </c>
      <c r="R122" s="21" t="s">
        <v>104</v>
      </c>
    </row>
    <row r="123" spans="1:18" ht="30" customHeight="1" x14ac:dyDescent="0.25">
      <c r="A123" s="11">
        <v>8</v>
      </c>
      <c r="B123" s="11" t="s">
        <v>18</v>
      </c>
      <c r="C123" s="18" t="s">
        <v>447</v>
      </c>
      <c r="D123" s="18" t="s">
        <v>477</v>
      </c>
      <c r="E123" s="18"/>
      <c r="F123" s="18" t="s">
        <v>449</v>
      </c>
      <c r="G123" s="18" t="s">
        <v>84</v>
      </c>
      <c r="H123" s="6">
        <v>3</v>
      </c>
      <c r="I123" s="11">
        <v>4</v>
      </c>
      <c r="J123" s="21" t="s">
        <v>478</v>
      </c>
      <c r="K123" s="21" t="s">
        <v>479</v>
      </c>
      <c r="L123" s="28" t="s">
        <v>480</v>
      </c>
      <c r="M123" s="21" t="s">
        <v>24</v>
      </c>
      <c r="N123" s="21" t="s">
        <v>481</v>
      </c>
      <c r="O123" s="7" t="s">
        <v>26</v>
      </c>
      <c r="P123" s="21" t="s">
        <v>454</v>
      </c>
      <c r="Q123" s="21" t="s">
        <v>109</v>
      </c>
      <c r="R123" s="21" t="s">
        <v>45</v>
      </c>
    </row>
    <row r="124" spans="1:18" ht="30" customHeight="1" x14ac:dyDescent="0.25">
      <c r="A124" s="11">
        <v>8</v>
      </c>
      <c r="B124" s="11" t="s">
        <v>18</v>
      </c>
      <c r="C124" s="17" t="s">
        <v>447</v>
      </c>
      <c r="D124" s="18" t="s">
        <v>482</v>
      </c>
      <c r="E124" s="29"/>
      <c r="F124" s="17" t="s">
        <v>76</v>
      </c>
      <c r="G124" s="17" t="s">
        <v>22</v>
      </c>
      <c r="H124" s="30">
        <v>1</v>
      </c>
      <c r="I124" s="11" t="s">
        <v>483</v>
      </c>
      <c r="J124" s="9" t="s">
        <v>484</v>
      </c>
      <c r="K124" s="9" t="s">
        <v>485</v>
      </c>
      <c r="L124" s="23" t="s">
        <v>486</v>
      </c>
      <c r="M124" s="9" t="s">
        <v>24</v>
      </c>
      <c r="N124" s="9" t="s">
        <v>487</v>
      </c>
      <c r="O124" s="7" t="s">
        <v>26</v>
      </c>
      <c r="P124" s="21" t="s">
        <v>454</v>
      </c>
      <c r="Q124" s="9" t="s">
        <v>120</v>
      </c>
      <c r="R124" s="21" t="s">
        <v>169</v>
      </c>
    </row>
    <row r="125" spans="1:18" ht="30" customHeight="1" x14ac:dyDescent="0.25">
      <c r="A125" s="11">
        <v>8</v>
      </c>
      <c r="B125" s="11" t="s">
        <v>18</v>
      </c>
      <c r="C125" s="17" t="s">
        <v>447</v>
      </c>
      <c r="D125" s="24" t="s">
        <v>455</v>
      </c>
      <c r="E125" s="24"/>
      <c r="F125" s="31" t="s">
        <v>449</v>
      </c>
      <c r="G125" s="29" t="s">
        <v>57</v>
      </c>
      <c r="H125" s="25">
        <v>4</v>
      </c>
      <c r="I125" s="25">
        <v>2</v>
      </c>
      <c r="J125" s="32" t="s">
        <v>488</v>
      </c>
      <c r="K125" s="33" t="s">
        <v>489</v>
      </c>
      <c r="L125" s="34" t="s">
        <v>490</v>
      </c>
      <c r="M125" s="31" t="s">
        <v>24</v>
      </c>
      <c r="N125" s="32" t="s">
        <v>488</v>
      </c>
      <c r="O125" s="7" t="s">
        <v>26</v>
      </c>
      <c r="P125" s="21" t="s">
        <v>454</v>
      </c>
      <c r="Q125" s="32" t="s">
        <v>28</v>
      </c>
      <c r="R125" s="26" t="s">
        <v>169</v>
      </c>
    </row>
    <row r="126" spans="1:18" ht="30" customHeight="1" x14ac:dyDescent="0.25">
      <c r="A126" s="11">
        <v>8</v>
      </c>
      <c r="B126" s="11" t="s">
        <v>18</v>
      </c>
      <c r="C126" s="29" t="s">
        <v>447</v>
      </c>
      <c r="D126" s="18" t="s">
        <v>491</v>
      </c>
      <c r="E126" s="29"/>
      <c r="F126" s="29" t="s">
        <v>449</v>
      </c>
      <c r="G126" s="29" t="s">
        <v>62</v>
      </c>
      <c r="H126" s="30">
        <v>2</v>
      </c>
      <c r="I126" s="11">
        <v>4</v>
      </c>
      <c r="J126" s="35" t="s">
        <v>492</v>
      </c>
      <c r="K126" s="35" t="s">
        <v>493</v>
      </c>
      <c r="L126" s="28" t="s">
        <v>494</v>
      </c>
      <c r="M126" s="35" t="s">
        <v>24</v>
      </c>
      <c r="N126" s="35" t="s">
        <v>495</v>
      </c>
      <c r="O126" s="7" t="s">
        <v>26</v>
      </c>
      <c r="P126" s="21" t="s">
        <v>454</v>
      </c>
      <c r="Q126" s="35" t="s">
        <v>125</v>
      </c>
      <c r="R126" s="21" t="s">
        <v>104</v>
      </c>
    </row>
    <row r="127" spans="1:18" ht="30" customHeight="1" x14ac:dyDescent="0.25">
      <c r="A127" s="11">
        <v>8</v>
      </c>
      <c r="B127" s="11" t="s">
        <v>18</v>
      </c>
      <c r="C127" s="17" t="s">
        <v>447</v>
      </c>
      <c r="D127" s="18" t="s">
        <v>477</v>
      </c>
      <c r="E127" s="18"/>
      <c r="F127" s="17" t="s">
        <v>496</v>
      </c>
      <c r="G127" s="17" t="s">
        <v>84</v>
      </c>
      <c r="H127" s="6">
        <v>1</v>
      </c>
      <c r="I127" s="11">
        <v>4</v>
      </c>
      <c r="J127" s="9" t="s">
        <v>497</v>
      </c>
      <c r="K127" s="9" t="s">
        <v>498</v>
      </c>
      <c r="L127" s="23" t="s">
        <v>499</v>
      </c>
      <c r="M127" s="9" t="s">
        <v>24</v>
      </c>
      <c r="N127" s="9" t="s">
        <v>453</v>
      </c>
      <c r="O127" s="7" t="s">
        <v>26</v>
      </c>
      <c r="P127" s="21" t="s">
        <v>454</v>
      </c>
      <c r="Q127" s="9" t="s">
        <v>125</v>
      </c>
      <c r="R127" s="21" t="s">
        <v>104</v>
      </c>
    </row>
    <row r="128" spans="1:18" ht="30" customHeight="1" x14ac:dyDescent="0.25">
      <c r="A128" s="11">
        <v>8</v>
      </c>
      <c r="B128" s="11" t="s">
        <v>18</v>
      </c>
      <c r="C128" s="17" t="s">
        <v>447</v>
      </c>
      <c r="D128" s="18" t="s">
        <v>477</v>
      </c>
      <c r="E128" s="18"/>
      <c r="F128" s="17" t="s">
        <v>500</v>
      </c>
      <c r="G128" s="17" t="s">
        <v>62</v>
      </c>
      <c r="H128" s="6">
        <v>1</v>
      </c>
      <c r="I128" s="11">
        <v>2</v>
      </c>
      <c r="J128" s="9" t="s">
        <v>501</v>
      </c>
      <c r="K128" s="9" t="s">
        <v>502</v>
      </c>
      <c r="L128" s="23" t="s">
        <v>503</v>
      </c>
      <c r="M128" s="9" t="s">
        <v>24</v>
      </c>
      <c r="N128" s="9" t="s">
        <v>98</v>
      </c>
      <c r="O128" s="7" t="s">
        <v>26</v>
      </c>
      <c r="P128" s="21" t="s">
        <v>454</v>
      </c>
      <c r="Q128" s="9" t="s">
        <v>125</v>
      </c>
      <c r="R128" s="21" t="s">
        <v>169</v>
      </c>
    </row>
    <row r="129" spans="1:18" ht="30" customHeight="1" x14ac:dyDescent="0.25">
      <c r="A129" s="11">
        <v>8</v>
      </c>
      <c r="B129" s="11" t="s">
        <v>18</v>
      </c>
      <c r="C129" s="17" t="s">
        <v>447</v>
      </c>
      <c r="D129" s="18" t="s">
        <v>504</v>
      </c>
      <c r="E129" s="18"/>
      <c r="F129" s="17" t="s">
        <v>76</v>
      </c>
      <c r="G129" s="17" t="s">
        <v>22</v>
      </c>
      <c r="H129" s="6">
        <v>2</v>
      </c>
      <c r="I129" s="11">
        <v>3</v>
      </c>
      <c r="J129" s="9" t="s">
        <v>505</v>
      </c>
      <c r="K129" s="9" t="s">
        <v>506</v>
      </c>
      <c r="L129" s="23" t="s">
        <v>507</v>
      </c>
      <c r="M129" s="9" t="s">
        <v>24</v>
      </c>
      <c r="N129" s="9" t="s">
        <v>508</v>
      </c>
      <c r="O129" s="7" t="s">
        <v>26</v>
      </c>
      <c r="P129" s="21" t="s">
        <v>454</v>
      </c>
      <c r="Q129" s="9" t="s">
        <v>28</v>
      </c>
      <c r="R129" s="21" t="s">
        <v>169</v>
      </c>
    </row>
    <row r="130" spans="1:18" ht="30" customHeight="1" x14ac:dyDescent="0.25">
      <c r="A130" s="11">
        <v>8</v>
      </c>
      <c r="B130" s="11" t="s">
        <v>18</v>
      </c>
      <c r="C130" s="17" t="s">
        <v>447</v>
      </c>
      <c r="D130" s="18" t="s">
        <v>482</v>
      </c>
      <c r="E130" s="29"/>
      <c r="F130" s="17" t="s">
        <v>76</v>
      </c>
      <c r="G130" s="17" t="s">
        <v>22</v>
      </c>
      <c r="H130" s="30">
        <v>1</v>
      </c>
      <c r="I130" s="11">
        <v>2</v>
      </c>
      <c r="J130" s="9" t="s">
        <v>509</v>
      </c>
      <c r="K130" s="9" t="s">
        <v>510</v>
      </c>
      <c r="L130" s="23" t="s">
        <v>511</v>
      </c>
      <c r="M130" s="9" t="s">
        <v>24</v>
      </c>
      <c r="N130" s="9" t="s">
        <v>98</v>
      </c>
      <c r="O130" s="7" t="s">
        <v>26</v>
      </c>
      <c r="P130" s="21" t="s">
        <v>454</v>
      </c>
      <c r="Q130" s="9" t="s">
        <v>28</v>
      </c>
      <c r="R130" s="21" t="s">
        <v>169</v>
      </c>
    </row>
    <row r="131" spans="1:18" ht="30" customHeight="1" x14ac:dyDescent="0.25">
      <c r="A131" s="11">
        <v>8</v>
      </c>
      <c r="B131" s="11" t="s">
        <v>18</v>
      </c>
      <c r="C131" s="17" t="s">
        <v>447</v>
      </c>
      <c r="D131" s="18" t="s">
        <v>512</v>
      </c>
      <c r="E131" s="18"/>
      <c r="F131" s="17" t="s">
        <v>76</v>
      </c>
      <c r="G131" s="17" t="s">
        <v>22</v>
      </c>
      <c r="H131" s="6">
        <v>3</v>
      </c>
      <c r="I131" s="11">
        <v>2</v>
      </c>
      <c r="J131" s="9" t="s">
        <v>513</v>
      </c>
      <c r="K131" s="9" t="s">
        <v>514</v>
      </c>
      <c r="L131" s="23" t="s">
        <v>515</v>
      </c>
      <c r="M131" s="9" t="s">
        <v>24</v>
      </c>
      <c r="N131" s="9" t="s">
        <v>516</v>
      </c>
      <c r="O131" s="7" t="s">
        <v>26</v>
      </c>
      <c r="P131" s="21" t="s">
        <v>454</v>
      </c>
      <c r="Q131" s="9" t="s">
        <v>28</v>
      </c>
      <c r="R131" s="21" t="s">
        <v>104</v>
      </c>
    </row>
    <row r="132" spans="1:18" ht="30" customHeight="1" x14ac:dyDescent="0.25">
      <c r="A132" s="11">
        <v>8</v>
      </c>
      <c r="B132" s="11" t="s">
        <v>18</v>
      </c>
      <c r="C132" s="17" t="s">
        <v>447</v>
      </c>
      <c r="D132" s="18" t="s">
        <v>465</v>
      </c>
      <c r="E132" s="29"/>
      <c r="F132" s="17" t="s">
        <v>76</v>
      </c>
      <c r="G132" s="17" t="s">
        <v>84</v>
      </c>
      <c r="H132" s="30">
        <v>1</v>
      </c>
      <c r="I132" s="11">
        <v>2</v>
      </c>
      <c r="J132" s="9" t="s">
        <v>270</v>
      </c>
      <c r="K132" s="9" t="s">
        <v>517</v>
      </c>
      <c r="L132" s="23" t="s">
        <v>518</v>
      </c>
      <c r="M132" s="9" t="s">
        <v>24</v>
      </c>
      <c r="N132" s="9" t="s">
        <v>519</v>
      </c>
      <c r="O132" s="7" t="s">
        <v>26</v>
      </c>
      <c r="P132" s="21" t="s">
        <v>454</v>
      </c>
      <c r="Q132" s="9" t="s">
        <v>80</v>
      </c>
      <c r="R132" s="21" t="s">
        <v>67</v>
      </c>
    </row>
    <row r="133" spans="1:18" ht="30" customHeight="1" x14ac:dyDescent="0.25">
      <c r="A133" s="11">
        <v>8</v>
      </c>
      <c r="B133" s="11" t="s">
        <v>18</v>
      </c>
      <c r="C133" s="17" t="s">
        <v>447</v>
      </c>
      <c r="D133" s="18" t="s">
        <v>448</v>
      </c>
      <c r="E133" s="18"/>
      <c r="F133" s="17" t="s">
        <v>76</v>
      </c>
      <c r="G133" s="17" t="s">
        <v>62</v>
      </c>
      <c r="H133" s="6">
        <v>2</v>
      </c>
      <c r="I133" s="11">
        <v>2</v>
      </c>
      <c r="J133" s="9" t="s">
        <v>270</v>
      </c>
      <c r="K133" s="9" t="s">
        <v>520</v>
      </c>
      <c r="L133" s="23" t="s">
        <v>521</v>
      </c>
      <c r="M133" s="9" t="s">
        <v>24</v>
      </c>
      <c r="N133" s="9" t="s">
        <v>522</v>
      </c>
      <c r="O133" s="7" t="s">
        <v>26</v>
      </c>
      <c r="P133" s="21" t="s">
        <v>454</v>
      </c>
      <c r="Q133" s="9" t="s">
        <v>120</v>
      </c>
      <c r="R133" s="21" t="s">
        <v>67</v>
      </c>
    </row>
    <row r="134" spans="1:18" ht="30" customHeight="1" x14ac:dyDescent="0.25">
      <c r="A134" s="11">
        <v>8</v>
      </c>
      <c r="B134" s="11" t="s">
        <v>18</v>
      </c>
      <c r="C134" s="17" t="s">
        <v>447</v>
      </c>
      <c r="D134" s="18" t="s">
        <v>523</v>
      </c>
      <c r="E134" s="29"/>
      <c r="F134" s="17" t="s">
        <v>449</v>
      </c>
      <c r="G134" s="17" t="s">
        <v>22</v>
      </c>
      <c r="H134" s="30">
        <v>2</v>
      </c>
      <c r="I134" s="11">
        <v>2</v>
      </c>
      <c r="J134" s="9" t="s">
        <v>524</v>
      </c>
      <c r="K134" s="9" t="s">
        <v>525</v>
      </c>
      <c r="L134" s="23" t="s">
        <v>526</v>
      </c>
      <c r="M134" s="9" t="s">
        <v>37</v>
      </c>
      <c r="N134" s="9" t="s">
        <v>527</v>
      </c>
      <c r="O134" s="7" t="s">
        <v>26</v>
      </c>
      <c r="P134" s="21" t="s">
        <v>454</v>
      </c>
      <c r="Q134" s="9" t="s">
        <v>28</v>
      </c>
      <c r="R134" s="21" t="s">
        <v>169</v>
      </c>
    </row>
    <row r="135" spans="1:18" ht="30" customHeight="1" x14ac:dyDescent="0.25">
      <c r="A135" s="11">
        <v>8</v>
      </c>
      <c r="B135" s="11" t="s">
        <v>18</v>
      </c>
      <c r="C135" s="17" t="s">
        <v>447</v>
      </c>
      <c r="D135" s="24" t="s">
        <v>455</v>
      </c>
      <c r="E135" s="24"/>
      <c r="F135" s="31" t="s">
        <v>449</v>
      </c>
      <c r="G135" s="29" t="s">
        <v>57</v>
      </c>
      <c r="H135" s="25">
        <v>1</v>
      </c>
      <c r="I135" s="25">
        <v>1</v>
      </c>
      <c r="J135" s="32" t="s">
        <v>528</v>
      </c>
      <c r="K135" s="33" t="s">
        <v>529</v>
      </c>
      <c r="L135" s="28" t="s">
        <v>530</v>
      </c>
      <c r="M135" s="31" t="s">
        <v>24</v>
      </c>
      <c r="N135" s="32" t="s">
        <v>531</v>
      </c>
      <c r="O135" s="7" t="s">
        <v>26</v>
      </c>
      <c r="P135" s="21" t="s">
        <v>454</v>
      </c>
      <c r="Q135" s="32" t="s">
        <v>80</v>
      </c>
      <c r="R135" s="26" t="s">
        <v>67</v>
      </c>
    </row>
    <row r="136" spans="1:18" ht="30" customHeight="1" x14ac:dyDescent="0.25">
      <c r="A136" s="11">
        <v>8</v>
      </c>
      <c r="B136" s="11" t="s">
        <v>18</v>
      </c>
      <c r="C136" s="17" t="s">
        <v>447</v>
      </c>
      <c r="D136" s="18" t="s">
        <v>477</v>
      </c>
      <c r="E136" s="18"/>
      <c r="F136" s="17" t="s">
        <v>76</v>
      </c>
      <c r="G136" s="17" t="s">
        <v>22</v>
      </c>
      <c r="H136" s="6">
        <v>3</v>
      </c>
      <c r="I136" s="11">
        <v>2</v>
      </c>
      <c r="J136" s="9" t="s">
        <v>532</v>
      </c>
      <c r="K136" s="9" t="s">
        <v>533</v>
      </c>
      <c r="L136" s="23" t="s">
        <v>534</v>
      </c>
      <c r="M136" s="9" t="s">
        <v>37</v>
      </c>
      <c r="N136" s="9" t="s">
        <v>535</v>
      </c>
      <c r="O136" s="7" t="s">
        <v>26</v>
      </c>
      <c r="P136" s="21" t="s">
        <v>454</v>
      </c>
      <c r="Q136" s="9" t="s">
        <v>120</v>
      </c>
      <c r="R136" s="21" t="s">
        <v>45</v>
      </c>
    </row>
    <row r="137" spans="1:18" ht="30" customHeight="1" x14ac:dyDescent="0.25">
      <c r="A137" s="11">
        <v>8</v>
      </c>
      <c r="B137" s="11" t="s">
        <v>18</v>
      </c>
      <c r="C137" s="17" t="s">
        <v>447</v>
      </c>
      <c r="D137" s="18" t="s">
        <v>536</v>
      </c>
      <c r="E137" s="18"/>
      <c r="F137" s="17" t="s">
        <v>449</v>
      </c>
      <c r="G137" s="17" t="s">
        <v>84</v>
      </c>
      <c r="H137" s="6">
        <v>1</v>
      </c>
      <c r="I137" s="11">
        <v>3</v>
      </c>
      <c r="J137" s="9" t="s">
        <v>537</v>
      </c>
      <c r="K137" s="9" t="s">
        <v>538</v>
      </c>
      <c r="L137" s="23" t="s">
        <v>539</v>
      </c>
      <c r="M137" s="9" t="s">
        <v>24</v>
      </c>
      <c r="N137" s="9" t="s">
        <v>453</v>
      </c>
      <c r="O137" s="7" t="s">
        <v>26</v>
      </c>
      <c r="P137" s="21" t="s">
        <v>454</v>
      </c>
      <c r="Q137" s="9" t="s">
        <v>125</v>
      </c>
      <c r="R137" s="21" t="s">
        <v>169</v>
      </c>
    </row>
    <row r="138" spans="1:18" ht="30" customHeight="1" x14ac:dyDescent="0.25">
      <c r="A138" s="11">
        <v>8</v>
      </c>
      <c r="B138" s="11" t="s">
        <v>18</v>
      </c>
      <c r="C138" s="17" t="s">
        <v>447</v>
      </c>
      <c r="D138" s="18" t="s">
        <v>477</v>
      </c>
      <c r="E138" s="18"/>
      <c r="F138" s="17" t="s">
        <v>76</v>
      </c>
      <c r="G138" s="17" t="s">
        <v>84</v>
      </c>
      <c r="H138" s="6">
        <v>1</v>
      </c>
      <c r="I138" s="11">
        <v>3</v>
      </c>
      <c r="J138" s="9" t="s">
        <v>540</v>
      </c>
      <c r="K138" s="9" t="s">
        <v>541</v>
      </c>
      <c r="L138" s="36" t="s">
        <v>542</v>
      </c>
      <c r="M138" s="9" t="s">
        <v>24</v>
      </c>
      <c r="N138" s="9" t="s">
        <v>543</v>
      </c>
      <c r="O138" s="7" t="s">
        <v>26</v>
      </c>
      <c r="P138" s="21" t="s">
        <v>454</v>
      </c>
      <c r="Q138" s="9" t="s">
        <v>44</v>
      </c>
      <c r="R138" s="21" t="s">
        <v>104</v>
      </c>
    </row>
    <row r="139" spans="1:18" ht="30" customHeight="1" x14ac:dyDescent="0.25">
      <c r="A139" s="11">
        <v>8</v>
      </c>
      <c r="B139" s="11" t="s">
        <v>18</v>
      </c>
      <c r="C139" s="17" t="s">
        <v>447</v>
      </c>
      <c r="D139" s="18" t="s">
        <v>477</v>
      </c>
      <c r="E139" s="18"/>
      <c r="F139" s="17" t="s">
        <v>500</v>
      </c>
      <c r="G139" s="17" t="s">
        <v>22</v>
      </c>
      <c r="H139" s="6">
        <v>1</v>
      </c>
      <c r="I139" s="11">
        <v>4</v>
      </c>
      <c r="J139" s="9" t="s">
        <v>544</v>
      </c>
      <c r="K139" s="9" t="s">
        <v>545</v>
      </c>
      <c r="L139" s="36" t="s">
        <v>546</v>
      </c>
      <c r="M139" s="9" t="s">
        <v>24</v>
      </c>
      <c r="N139" s="9" t="s">
        <v>487</v>
      </c>
      <c r="O139" s="7" t="s">
        <v>26</v>
      </c>
      <c r="P139" s="21" t="s">
        <v>454</v>
      </c>
      <c r="Q139" s="9" t="s">
        <v>80</v>
      </c>
      <c r="R139" s="21" t="s">
        <v>169</v>
      </c>
    </row>
    <row r="140" spans="1:18" ht="30" customHeight="1" x14ac:dyDescent="0.25">
      <c r="A140" s="11">
        <v>8</v>
      </c>
      <c r="B140" s="11" t="s">
        <v>18</v>
      </c>
      <c r="C140" s="17" t="s">
        <v>447</v>
      </c>
      <c r="D140" s="18" t="s">
        <v>448</v>
      </c>
      <c r="E140" s="18"/>
      <c r="F140" s="17" t="s">
        <v>76</v>
      </c>
      <c r="G140" s="17" t="s">
        <v>84</v>
      </c>
      <c r="H140" s="6">
        <v>1</v>
      </c>
      <c r="I140" s="11">
        <v>1</v>
      </c>
      <c r="J140" s="9" t="s">
        <v>547</v>
      </c>
      <c r="K140" s="9" t="s">
        <v>548</v>
      </c>
      <c r="L140" s="23" t="s">
        <v>549</v>
      </c>
      <c r="M140" s="9" t="s">
        <v>24</v>
      </c>
      <c r="N140" s="9" t="s">
        <v>550</v>
      </c>
      <c r="O140" s="7" t="s">
        <v>26</v>
      </c>
      <c r="P140" s="21" t="s">
        <v>454</v>
      </c>
      <c r="Q140" s="9" t="s">
        <v>28</v>
      </c>
      <c r="R140" s="21" t="s">
        <v>104</v>
      </c>
    </row>
    <row r="141" spans="1:18" ht="30" customHeight="1" x14ac:dyDescent="0.25">
      <c r="A141" s="11">
        <v>8</v>
      </c>
      <c r="B141" s="11" t="s">
        <v>18</v>
      </c>
      <c r="C141" s="17" t="s">
        <v>447</v>
      </c>
      <c r="D141" s="18" t="s">
        <v>551</v>
      </c>
      <c r="E141" s="29"/>
      <c r="F141" s="18" t="s">
        <v>76</v>
      </c>
      <c r="G141" s="17" t="s">
        <v>22</v>
      </c>
      <c r="H141" s="30">
        <v>2</v>
      </c>
      <c r="I141" s="11" t="s">
        <v>552</v>
      </c>
      <c r="J141" s="9" t="s">
        <v>553</v>
      </c>
      <c r="K141" s="9" t="s">
        <v>554</v>
      </c>
      <c r="L141" s="37" t="s">
        <v>555</v>
      </c>
      <c r="M141" s="21" t="s">
        <v>24</v>
      </c>
      <c r="N141" s="9" t="s">
        <v>556</v>
      </c>
      <c r="O141" s="7" t="s">
        <v>26</v>
      </c>
      <c r="P141" s="21" t="s">
        <v>454</v>
      </c>
      <c r="Q141" s="9" t="s">
        <v>44</v>
      </c>
      <c r="R141" s="21" t="s">
        <v>45</v>
      </c>
    </row>
    <row r="142" spans="1:18" ht="30" customHeight="1" x14ac:dyDescent="0.25">
      <c r="A142" s="11">
        <v>8</v>
      </c>
      <c r="B142" s="11" t="s">
        <v>18</v>
      </c>
      <c r="C142" s="17" t="s">
        <v>447</v>
      </c>
      <c r="D142" s="18" t="s">
        <v>523</v>
      </c>
      <c r="E142" s="29"/>
      <c r="F142" s="18" t="s">
        <v>449</v>
      </c>
      <c r="G142" s="18" t="s">
        <v>57</v>
      </c>
      <c r="H142" s="30">
        <v>1</v>
      </c>
      <c r="I142" s="11">
        <v>2</v>
      </c>
      <c r="J142" s="21" t="s">
        <v>557</v>
      </c>
      <c r="K142" s="21" t="s">
        <v>558</v>
      </c>
      <c r="L142" s="28" t="s">
        <v>559</v>
      </c>
      <c r="M142" s="21" t="s">
        <v>24</v>
      </c>
      <c r="N142" s="21" t="s">
        <v>560</v>
      </c>
      <c r="O142" s="7" t="s">
        <v>26</v>
      </c>
      <c r="P142" s="21" t="s">
        <v>454</v>
      </c>
      <c r="Q142" s="21" t="s">
        <v>125</v>
      </c>
      <c r="R142" s="21" t="s">
        <v>169</v>
      </c>
    </row>
    <row r="143" spans="1:18" ht="30" customHeight="1" x14ac:dyDescent="0.25">
      <c r="A143" s="11">
        <v>8</v>
      </c>
      <c r="B143" s="11" t="s">
        <v>18</v>
      </c>
      <c r="C143" s="17" t="s">
        <v>447</v>
      </c>
      <c r="D143" s="18" t="s">
        <v>477</v>
      </c>
      <c r="E143" s="18"/>
      <c r="F143" s="17" t="s">
        <v>449</v>
      </c>
      <c r="G143" s="17" t="s">
        <v>22</v>
      </c>
      <c r="H143" s="6">
        <v>1</v>
      </c>
      <c r="I143" s="11">
        <v>4</v>
      </c>
      <c r="J143" s="9" t="s">
        <v>561</v>
      </c>
      <c r="K143" s="9" t="s">
        <v>562</v>
      </c>
      <c r="L143" s="23" t="s">
        <v>563</v>
      </c>
      <c r="M143" s="9" t="s">
        <v>24</v>
      </c>
      <c r="N143" s="9" t="s">
        <v>564</v>
      </c>
      <c r="O143" s="7" t="s">
        <v>26</v>
      </c>
      <c r="P143" s="21" t="s">
        <v>454</v>
      </c>
      <c r="Q143" s="9" t="s">
        <v>44</v>
      </c>
      <c r="R143" s="21" t="s">
        <v>169</v>
      </c>
    </row>
    <row r="144" spans="1:18" ht="30" customHeight="1" x14ac:dyDescent="0.25">
      <c r="A144" s="11">
        <v>8</v>
      </c>
      <c r="B144" s="11" t="s">
        <v>18</v>
      </c>
      <c r="C144" s="17" t="s">
        <v>447</v>
      </c>
      <c r="D144" s="18" t="s">
        <v>491</v>
      </c>
      <c r="E144" s="18"/>
      <c r="F144" s="17" t="s">
        <v>449</v>
      </c>
      <c r="G144" s="17" t="s">
        <v>22</v>
      </c>
      <c r="H144" s="6">
        <v>4</v>
      </c>
      <c r="I144" s="11">
        <v>3</v>
      </c>
      <c r="J144" s="9" t="s">
        <v>565</v>
      </c>
      <c r="K144" s="9" t="s">
        <v>566</v>
      </c>
      <c r="L144" s="23" t="s">
        <v>567</v>
      </c>
      <c r="M144" s="9" t="s">
        <v>37</v>
      </c>
      <c r="N144" s="9" t="s">
        <v>158</v>
      </c>
      <c r="O144" s="7" t="s">
        <v>26</v>
      </c>
      <c r="P144" s="21" t="s">
        <v>454</v>
      </c>
      <c r="Q144" s="9" t="s">
        <v>80</v>
      </c>
      <c r="R144" s="21" t="s">
        <v>104</v>
      </c>
    </row>
    <row r="145" spans="1:18" ht="30" customHeight="1" x14ac:dyDescent="0.25">
      <c r="A145" s="11">
        <v>8</v>
      </c>
      <c r="B145" s="11" t="s">
        <v>18</v>
      </c>
      <c r="C145" s="17" t="s">
        <v>447</v>
      </c>
      <c r="D145" s="18" t="s">
        <v>491</v>
      </c>
      <c r="E145" s="18"/>
      <c r="F145" s="17" t="s">
        <v>496</v>
      </c>
      <c r="G145" s="17" t="s">
        <v>84</v>
      </c>
      <c r="H145" s="6">
        <v>1</v>
      </c>
      <c r="I145" s="11">
        <v>4</v>
      </c>
      <c r="J145" s="9" t="s">
        <v>568</v>
      </c>
      <c r="K145" s="9" t="s">
        <v>569</v>
      </c>
      <c r="L145" s="23" t="s">
        <v>570</v>
      </c>
      <c r="M145" s="9" t="s">
        <v>24</v>
      </c>
      <c r="N145" s="9" t="s">
        <v>571</v>
      </c>
      <c r="O145" s="7" t="s">
        <v>26</v>
      </c>
      <c r="P145" s="21" t="s">
        <v>454</v>
      </c>
      <c r="Q145" s="9" t="s">
        <v>28</v>
      </c>
      <c r="R145" s="21" t="s">
        <v>104</v>
      </c>
    </row>
    <row r="146" spans="1:18" ht="30" customHeight="1" x14ac:dyDescent="0.25">
      <c r="A146" s="11">
        <v>8</v>
      </c>
      <c r="B146" s="11" t="s">
        <v>18</v>
      </c>
      <c r="C146" s="17" t="s">
        <v>447</v>
      </c>
      <c r="D146" s="18" t="s">
        <v>512</v>
      </c>
      <c r="E146" s="18"/>
      <c r="F146" s="17" t="s">
        <v>76</v>
      </c>
      <c r="G146" s="17" t="s">
        <v>22</v>
      </c>
      <c r="H146" s="6">
        <v>3</v>
      </c>
      <c r="I146" s="11">
        <v>2</v>
      </c>
      <c r="J146" s="9" t="s">
        <v>572</v>
      </c>
      <c r="K146" s="9" t="s">
        <v>573</v>
      </c>
      <c r="L146" s="23" t="s">
        <v>574</v>
      </c>
      <c r="M146" s="9" t="s">
        <v>37</v>
      </c>
      <c r="N146" s="9" t="s">
        <v>575</v>
      </c>
      <c r="O146" s="7" t="s">
        <v>26</v>
      </c>
      <c r="P146" s="9" t="s">
        <v>454</v>
      </c>
      <c r="Q146" s="9" t="s">
        <v>120</v>
      </c>
      <c r="R146" s="21" t="s">
        <v>51</v>
      </c>
    </row>
    <row r="147" spans="1:18" ht="30" customHeight="1" x14ac:dyDescent="0.25">
      <c r="A147" s="11">
        <v>8</v>
      </c>
      <c r="B147" s="11" t="s">
        <v>18</v>
      </c>
      <c r="C147" s="17" t="s">
        <v>447</v>
      </c>
      <c r="D147" s="18" t="s">
        <v>504</v>
      </c>
      <c r="E147" s="18"/>
      <c r="F147" s="17" t="s">
        <v>449</v>
      </c>
      <c r="G147" s="17" t="s">
        <v>22</v>
      </c>
      <c r="H147" s="6">
        <v>3</v>
      </c>
      <c r="I147" s="11">
        <v>3</v>
      </c>
      <c r="J147" s="9" t="s">
        <v>576</v>
      </c>
      <c r="K147" s="9" t="s">
        <v>506</v>
      </c>
      <c r="L147" s="23" t="s">
        <v>577</v>
      </c>
      <c r="M147" s="9" t="s">
        <v>37</v>
      </c>
      <c r="N147" s="9" t="s">
        <v>578</v>
      </c>
      <c r="O147" s="7" t="s">
        <v>26</v>
      </c>
      <c r="P147" s="21" t="s">
        <v>454</v>
      </c>
      <c r="Q147" s="9" t="s">
        <v>28</v>
      </c>
      <c r="R147" s="21" t="s">
        <v>169</v>
      </c>
    </row>
    <row r="148" spans="1:18" ht="30" customHeight="1" x14ac:dyDescent="0.25">
      <c r="A148" s="11">
        <v>8</v>
      </c>
      <c r="B148" s="11" t="s">
        <v>18</v>
      </c>
      <c r="C148" s="17" t="s">
        <v>447</v>
      </c>
      <c r="D148" s="18" t="s">
        <v>504</v>
      </c>
      <c r="E148" s="18"/>
      <c r="F148" s="18" t="s">
        <v>500</v>
      </c>
      <c r="G148" s="17" t="s">
        <v>84</v>
      </c>
      <c r="H148" s="6">
        <v>4</v>
      </c>
      <c r="I148" s="11">
        <v>3</v>
      </c>
      <c r="J148" s="9" t="s">
        <v>579</v>
      </c>
      <c r="K148" s="9" t="s">
        <v>580</v>
      </c>
      <c r="L148" s="23" t="s">
        <v>581</v>
      </c>
      <c r="M148" s="9" t="s">
        <v>24</v>
      </c>
      <c r="N148" s="9" t="s">
        <v>578</v>
      </c>
      <c r="O148" s="7" t="s">
        <v>26</v>
      </c>
      <c r="P148" s="21" t="s">
        <v>454</v>
      </c>
      <c r="Q148" s="9" t="s">
        <v>120</v>
      </c>
      <c r="R148" s="21" t="s">
        <v>104</v>
      </c>
    </row>
    <row r="149" spans="1:18" ht="30" customHeight="1" x14ac:dyDescent="0.25">
      <c r="A149" s="11">
        <v>8</v>
      </c>
      <c r="B149" s="11" t="s">
        <v>18</v>
      </c>
      <c r="C149" s="17" t="s">
        <v>447</v>
      </c>
      <c r="D149" s="18" t="s">
        <v>536</v>
      </c>
      <c r="E149" s="18"/>
      <c r="F149" s="17" t="s">
        <v>449</v>
      </c>
      <c r="G149" s="17" t="s">
        <v>62</v>
      </c>
      <c r="H149" s="6">
        <v>1</v>
      </c>
      <c r="I149" s="11" t="s">
        <v>582</v>
      </c>
      <c r="J149" s="9" t="s">
        <v>583</v>
      </c>
      <c r="K149" s="9" t="s">
        <v>584</v>
      </c>
      <c r="L149" s="23" t="s">
        <v>585</v>
      </c>
      <c r="M149" s="9" t="s">
        <v>24</v>
      </c>
      <c r="N149" s="9" t="s">
        <v>586</v>
      </c>
      <c r="O149" s="7" t="s">
        <v>26</v>
      </c>
      <c r="P149" s="21" t="s">
        <v>454</v>
      </c>
      <c r="Q149" s="9" t="s">
        <v>125</v>
      </c>
      <c r="R149" s="21" t="s">
        <v>169</v>
      </c>
    </row>
    <row r="150" spans="1:18" ht="30" customHeight="1" x14ac:dyDescent="0.25">
      <c r="A150" s="11">
        <v>8</v>
      </c>
      <c r="B150" s="11" t="s">
        <v>18</v>
      </c>
      <c r="C150" s="17" t="s">
        <v>447</v>
      </c>
      <c r="D150" s="18" t="s">
        <v>512</v>
      </c>
      <c r="E150" s="18"/>
      <c r="F150" s="17" t="s">
        <v>76</v>
      </c>
      <c r="G150" s="17" t="s">
        <v>22</v>
      </c>
      <c r="H150" s="6">
        <v>1</v>
      </c>
      <c r="I150" s="11">
        <v>2</v>
      </c>
      <c r="J150" s="9" t="s">
        <v>587</v>
      </c>
      <c r="K150" s="9" t="s">
        <v>588</v>
      </c>
      <c r="L150" s="23" t="s">
        <v>589</v>
      </c>
      <c r="M150" s="9" t="s">
        <v>24</v>
      </c>
      <c r="N150" s="9" t="s">
        <v>590</v>
      </c>
      <c r="O150" s="7" t="s">
        <v>26</v>
      </c>
      <c r="P150" s="21" t="s">
        <v>454</v>
      </c>
      <c r="Q150" s="9" t="s">
        <v>28</v>
      </c>
      <c r="R150" s="21" t="s">
        <v>169</v>
      </c>
    </row>
    <row r="151" spans="1:18" ht="30" customHeight="1" x14ac:dyDescent="0.25">
      <c r="A151" s="11">
        <v>8</v>
      </c>
      <c r="B151" s="11" t="s">
        <v>18</v>
      </c>
      <c r="C151" s="17" t="s">
        <v>447</v>
      </c>
      <c r="D151" s="18" t="s">
        <v>482</v>
      </c>
      <c r="E151" s="29"/>
      <c r="F151" s="17" t="s">
        <v>449</v>
      </c>
      <c r="G151" s="17" t="s">
        <v>84</v>
      </c>
      <c r="H151" s="30">
        <v>1</v>
      </c>
      <c r="I151" s="11" t="s">
        <v>483</v>
      </c>
      <c r="J151" s="9" t="s">
        <v>591</v>
      </c>
      <c r="K151" s="9" t="s">
        <v>592</v>
      </c>
      <c r="L151" s="23" t="s">
        <v>593</v>
      </c>
      <c r="M151" s="9" t="s">
        <v>24</v>
      </c>
      <c r="N151" s="9" t="s">
        <v>453</v>
      </c>
      <c r="O151" s="7" t="s">
        <v>26</v>
      </c>
      <c r="P151" s="21" t="s">
        <v>454</v>
      </c>
      <c r="Q151" s="9" t="s">
        <v>125</v>
      </c>
      <c r="R151" s="21" t="s">
        <v>169</v>
      </c>
    </row>
    <row r="152" spans="1:18" ht="30" customHeight="1" x14ac:dyDescent="0.25">
      <c r="A152" s="11">
        <v>8</v>
      </c>
      <c r="B152" s="11" t="s">
        <v>18</v>
      </c>
      <c r="C152" s="17" t="s">
        <v>447</v>
      </c>
      <c r="D152" s="24" t="s">
        <v>594</v>
      </c>
      <c r="E152" s="24"/>
      <c r="F152" s="24" t="s">
        <v>449</v>
      </c>
      <c r="G152" s="29" t="s">
        <v>57</v>
      </c>
      <c r="H152" s="25">
        <v>1</v>
      </c>
      <c r="I152" s="25">
        <v>2</v>
      </c>
      <c r="J152" s="26" t="s">
        <v>595</v>
      </c>
      <c r="K152" s="27" t="s">
        <v>596</v>
      </c>
      <c r="L152" s="28" t="s">
        <v>597</v>
      </c>
      <c r="M152" s="24" t="s">
        <v>24</v>
      </c>
      <c r="N152" s="26" t="s">
        <v>586</v>
      </c>
      <c r="O152" s="7" t="s">
        <v>26</v>
      </c>
      <c r="P152" s="21" t="s">
        <v>454</v>
      </c>
      <c r="Q152" s="26" t="s">
        <v>28</v>
      </c>
      <c r="R152" s="26" t="s">
        <v>169</v>
      </c>
    </row>
    <row r="153" spans="1:18" ht="30" customHeight="1" x14ac:dyDescent="0.25">
      <c r="A153" s="11">
        <v>8</v>
      </c>
      <c r="B153" s="11" t="s">
        <v>18</v>
      </c>
      <c r="C153" s="17" t="s">
        <v>447</v>
      </c>
      <c r="D153" s="18" t="s">
        <v>523</v>
      </c>
      <c r="E153" s="29"/>
      <c r="F153" s="18" t="s">
        <v>76</v>
      </c>
      <c r="G153" s="18" t="s">
        <v>22</v>
      </c>
      <c r="H153" s="30">
        <v>4</v>
      </c>
      <c r="I153" s="11">
        <v>2</v>
      </c>
      <c r="J153" s="21" t="s">
        <v>598</v>
      </c>
      <c r="K153" s="21" t="s">
        <v>599</v>
      </c>
      <c r="L153" s="28" t="s">
        <v>600</v>
      </c>
      <c r="M153" s="21" t="s">
        <v>24</v>
      </c>
      <c r="N153" s="21" t="s">
        <v>601</v>
      </c>
      <c r="O153" s="7" t="s">
        <v>26</v>
      </c>
      <c r="P153" s="21" t="s">
        <v>454</v>
      </c>
      <c r="Q153" s="21" t="s">
        <v>28</v>
      </c>
      <c r="R153" s="21" t="s">
        <v>87</v>
      </c>
    </row>
    <row r="154" spans="1:18" ht="30" customHeight="1" x14ac:dyDescent="0.25">
      <c r="A154" s="11">
        <v>8</v>
      </c>
      <c r="B154" s="11" t="s">
        <v>18</v>
      </c>
      <c r="C154" s="17" t="s">
        <v>447</v>
      </c>
      <c r="D154" s="18" t="s">
        <v>602</v>
      </c>
      <c r="E154" s="18"/>
      <c r="F154" s="17" t="s">
        <v>76</v>
      </c>
      <c r="G154" s="17" t="s">
        <v>22</v>
      </c>
      <c r="H154" s="6">
        <v>3</v>
      </c>
      <c r="I154" s="11">
        <v>4</v>
      </c>
      <c r="J154" s="9" t="s">
        <v>603</v>
      </c>
      <c r="K154" s="9" t="s">
        <v>604</v>
      </c>
      <c r="L154" s="36" t="s">
        <v>605</v>
      </c>
      <c r="M154" s="9" t="s">
        <v>24</v>
      </c>
      <c r="N154" s="9" t="s">
        <v>606</v>
      </c>
      <c r="O154" s="7" t="s">
        <v>26</v>
      </c>
      <c r="P154" s="21" t="s">
        <v>454</v>
      </c>
      <c r="Q154" s="9" t="s">
        <v>80</v>
      </c>
      <c r="R154" s="21" t="s">
        <v>67</v>
      </c>
    </row>
    <row r="155" spans="1:18" ht="30" customHeight="1" x14ac:dyDescent="0.25">
      <c r="A155" s="11">
        <v>8</v>
      </c>
      <c r="B155" s="11" t="s">
        <v>18</v>
      </c>
      <c r="C155" s="17" t="s">
        <v>447</v>
      </c>
      <c r="D155" s="18" t="s">
        <v>607</v>
      </c>
      <c r="E155" s="18"/>
      <c r="F155" s="17" t="s">
        <v>449</v>
      </c>
      <c r="G155" s="17" t="s">
        <v>22</v>
      </c>
      <c r="H155" s="6">
        <v>1</v>
      </c>
      <c r="I155" s="11">
        <v>3</v>
      </c>
      <c r="J155" s="9" t="s">
        <v>608</v>
      </c>
      <c r="K155" s="21" t="s">
        <v>609</v>
      </c>
      <c r="L155" s="23" t="s">
        <v>610</v>
      </c>
      <c r="M155" s="9" t="s">
        <v>24</v>
      </c>
      <c r="N155" s="9" t="s">
        <v>611</v>
      </c>
      <c r="O155" s="7" t="s">
        <v>26</v>
      </c>
      <c r="P155" s="21" t="s">
        <v>454</v>
      </c>
      <c r="Q155" s="9" t="s">
        <v>28</v>
      </c>
      <c r="R155" s="21" t="s">
        <v>45</v>
      </c>
    </row>
    <row r="156" spans="1:18" ht="30" customHeight="1" x14ac:dyDescent="0.25">
      <c r="A156" s="11">
        <v>8</v>
      </c>
      <c r="B156" s="11" t="s">
        <v>18</v>
      </c>
      <c r="C156" s="17" t="s">
        <v>447</v>
      </c>
      <c r="D156" s="18" t="s">
        <v>607</v>
      </c>
      <c r="E156" s="18"/>
      <c r="F156" s="17" t="s">
        <v>76</v>
      </c>
      <c r="G156" s="17" t="s">
        <v>84</v>
      </c>
      <c r="H156" s="6">
        <v>4</v>
      </c>
      <c r="I156" s="11">
        <v>3</v>
      </c>
      <c r="J156" s="9" t="s">
        <v>612</v>
      </c>
      <c r="K156" s="9" t="s">
        <v>613</v>
      </c>
      <c r="L156" s="23" t="s">
        <v>614</v>
      </c>
      <c r="M156" s="9" t="s">
        <v>65</v>
      </c>
      <c r="N156" s="9" t="s">
        <v>615</v>
      </c>
      <c r="O156" s="7" t="s">
        <v>26</v>
      </c>
      <c r="P156" s="21" t="s">
        <v>454</v>
      </c>
      <c r="Q156" s="9" t="s">
        <v>120</v>
      </c>
      <c r="R156" s="21" t="s">
        <v>67</v>
      </c>
    </row>
    <row r="157" spans="1:18" ht="30" customHeight="1" x14ac:dyDescent="0.25">
      <c r="A157" s="11">
        <v>8</v>
      </c>
      <c r="B157" s="11" t="s">
        <v>18</v>
      </c>
      <c r="C157" s="17" t="s">
        <v>447</v>
      </c>
      <c r="D157" s="18" t="s">
        <v>602</v>
      </c>
      <c r="E157" s="18"/>
      <c r="F157" s="17" t="s">
        <v>76</v>
      </c>
      <c r="G157" s="17" t="s">
        <v>22</v>
      </c>
      <c r="H157" s="6">
        <v>2</v>
      </c>
      <c r="I157" s="11">
        <v>4</v>
      </c>
      <c r="J157" s="9" t="s">
        <v>616</v>
      </c>
      <c r="K157" s="9" t="s">
        <v>617</v>
      </c>
      <c r="L157" s="23" t="s">
        <v>618</v>
      </c>
      <c r="M157" s="9" t="s">
        <v>24</v>
      </c>
      <c r="N157" s="9" t="s">
        <v>487</v>
      </c>
      <c r="O157" s="7" t="s">
        <v>26</v>
      </c>
      <c r="P157" s="21" t="s">
        <v>454</v>
      </c>
      <c r="Q157" s="9" t="s">
        <v>80</v>
      </c>
      <c r="R157" s="21" t="s">
        <v>104</v>
      </c>
    </row>
    <row r="158" spans="1:18" ht="30" customHeight="1" x14ac:dyDescent="0.25">
      <c r="A158" s="11">
        <v>8</v>
      </c>
      <c r="B158" s="11" t="s">
        <v>18</v>
      </c>
      <c r="C158" s="17" t="s">
        <v>447</v>
      </c>
      <c r="D158" s="18" t="s">
        <v>482</v>
      </c>
      <c r="E158" s="29"/>
      <c r="F158" s="17" t="s">
        <v>449</v>
      </c>
      <c r="G158" s="17" t="s">
        <v>22</v>
      </c>
      <c r="H158" s="30">
        <v>2</v>
      </c>
      <c r="I158" s="11" t="s">
        <v>483</v>
      </c>
      <c r="J158" s="9" t="s">
        <v>619</v>
      </c>
      <c r="K158" s="9" t="s">
        <v>620</v>
      </c>
      <c r="L158" s="23" t="s">
        <v>621</v>
      </c>
      <c r="M158" s="9" t="s">
        <v>24</v>
      </c>
      <c r="N158" s="9" t="s">
        <v>527</v>
      </c>
      <c r="O158" s="7" t="s">
        <v>26</v>
      </c>
      <c r="P158" s="21" t="s">
        <v>454</v>
      </c>
      <c r="Q158" s="9" t="s">
        <v>28</v>
      </c>
      <c r="R158" s="21" t="s">
        <v>169</v>
      </c>
    </row>
    <row r="159" spans="1:18" ht="30" customHeight="1" x14ac:dyDescent="0.25">
      <c r="A159" s="11">
        <v>8</v>
      </c>
      <c r="B159" s="11" t="s">
        <v>18</v>
      </c>
      <c r="C159" s="17" t="s">
        <v>447</v>
      </c>
      <c r="D159" s="18" t="s">
        <v>465</v>
      </c>
      <c r="E159" s="29"/>
      <c r="F159" s="17" t="s">
        <v>76</v>
      </c>
      <c r="G159" s="17" t="s">
        <v>84</v>
      </c>
      <c r="H159" s="30">
        <v>1</v>
      </c>
      <c r="I159" s="11">
        <v>4</v>
      </c>
      <c r="J159" s="9" t="s">
        <v>622</v>
      </c>
      <c r="K159" s="9" t="s">
        <v>623</v>
      </c>
      <c r="L159" s="28" t="s">
        <v>624</v>
      </c>
      <c r="M159" s="9" t="s">
        <v>24</v>
      </c>
      <c r="N159" s="9" t="s">
        <v>625</v>
      </c>
      <c r="O159" s="7" t="s">
        <v>26</v>
      </c>
      <c r="P159" s="21" t="s">
        <v>454</v>
      </c>
      <c r="Q159" s="9" t="s">
        <v>28</v>
      </c>
      <c r="R159" s="21" t="s">
        <v>169</v>
      </c>
    </row>
    <row r="160" spans="1:18" ht="30" customHeight="1" x14ac:dyDescent="0.25">
      <c r="A160" s="11">
        <v>8</v>
      </c>
      <c r="B160" s="11" t="s">
        <v>18</v>
      </c>
      <c r="C160" s="17" t="s">
        <v>447</v>
      </c>
      <c r="D160" s="18" t="s">
        <v>504</v>
      </c>
      <c r="E160" s="18"/>
      <c r="F160" s="17" t="s">
        <v>76</v>
      </c>
      <c r="G160" s="17" t="s">
        <v>22</v>
      </c>
      <c r="H160" s="6">
        <v>1</v>
      </c>
      <c r="I160" s="11">
        <v>3</v>
      </c>
      <c r="J160" s="9" t="s">
        <v>626</v>
      </c>
      <c r="K160" s="9" t="s">
        <v>627</v>
      </c>
      <c r="L160" s="23" t="s">
        <v>628</v>
      </c>
      <c r="M160" s="9" t="s">
        <v>24</v>
      </c>
      <c r="N160" s="9" t="s">
        <v>629</v>
      </c>
      <c r="O160" s="7" t="s">
        <v>26</v>
      </c>
      <c r="P160" s="21" t="s">
        <v>454</v>
      </c>
      <c r="Q160" s="9" t="s">
        <v>28</v>
      </c>
      <c r="R160" s="21" t="s">
        <v>169</v>
      </c>
    </row>
    <row r="161" spans="1:18" ht="30" customHeight="1" x14ac:dyDescent="0.25">
      <c r="A161" s="11">
        <v>8</v>
      </c>
      <c r="B161" s="11" t="s">
        <v>18</v>
      </c>
      <c r="C161" s="17" t="s">
        <v>447</v>
      </c>
      <c r="D161" s="18" t="s">
        <v>607</v>
      </c>
      <c r="E161" s="18"/>
      <c r="F161" s="17" t="s">
        <v>76</v>
      </c>
      <c r="G161" s="17" t="s">
        <v>22</v>
      </c>
      <c r="H161" s="6">
        <v>3</v>
      </c>
      <c r="I161" s="11">
        <v>3</v>
      </c>
      <c r="J161" s="9" t="s">
        <v>630</v>
      </c>
      <c r="K161" s="9" t="s">
        <v>631</v>
      </c>
      <c r="L161" s="23" t="s">
        <v>632</v>
      </c>
      <c r="M161" s="9" t="s">
        <v>37</v>
      </c>
      <c r="N161" s="9" t="s">
        <v>633</v>
      </c>
      <c r="O161" s="7" t="s">
        <v>26</v>
      </c>
      <c r="P161" s="21" t="s">
        <v>454</v>
      </c>
      <c r="Q161" s="9" t="s">
        <v>28</v>
      </c>
      <c r="R161" s="21" t="s">
        <v>169</v>
      </c>
    </row>
    <row r="162" spans="1:18" ht="30" customHeight="1" x14ac:dyDescent="0.25">
      <c r="A162" s="11">
        <v>8</v>
      </c>
      <c r="B162" s="11" t="s">
        <v>18</v>
      </c>
      <c r="C162" s="17" t="s">
        <v>447</v>
      </c>
      <c r="D162" s="18" t="s">
        <v>512</v>
      </c>
      <c r="E162" s="18"/>
      <c r="F162" s="17" t="s">
        <v>76</v>
      </c>
      <c r="G162" s="17" t="s">
        <v>22</v>
      </c>
      <c r="H162" s="6">
        <v>3</v>
      </c>
      <c r="I162" s="11">
        <v>2</v>
      </c>
      <c r="J162" s="38" t="s">
        <v>634</v>
      </c>
      <c r="K162" s="9" t="s">
        <v>635</v>
      </c>
      <c r="L162" s="36" t="s">
        <v>636</v>
      </c>
      <c r="M162" s="9" t="s">
        <v>37</v>
      </c>
      <c r="N162" s="9" t="s">
        <v>633</v>
      </c>
      <c r="O162" s="7" t="s">
        <v>26</v>
      </c>
      <c r="P162" s="21" t="s">
        <v>454</v>
      </c>
      <c r="Q162" s="21" t="s">
        <v>28</v>
      </c>
      <c r="R162" s="21" t="s">
        <v>45</v>
      </c>
    </row>
    <row r="163" spans="1:18" ht="30" customHeight="1" x14ac:dyDescent="0.25">
      <c r="A163" s="11">
        <v>8</v>
      </c>
      <c r="B163" s="11" t="s">
        <v>18</v>
      </c>
      <c r="C163" s="17" t="s">
        <v>447</v>
      </c>
      <c r="D163" s="18" t="s">
        <v>469</v>
      </c>
      <c r="E163" s="29"/>
      <c r="F163" s="18" t="s">
        <v>449</v>
      </c>
      <c r="G163" s="17" t="s">
        <v>22</v>
      </c>
      <c r="H163" s="30">
        <v>3</v>
      </c>
      <c r="I163" s="11" t="s">
        <v>483</v>
      </c>
      <c r="J163" s="9" t="s">
        <v>637</v>
      </c>
      <c r="K163" s="9" t="s">
        <v>638</v>
      </c>
      <c r="L163" s="23" t="s">
        <v>639</v>
      </c>
      <c r="M163" s="9" t="s">
        <v>24</v>
      </c>
      <c r="N163" s="9" t="s">
        <v>606</v>
      </c>
      <c r="O163" s="7" t="s">
        <v>26</v>
      </c>
      <c r="P163" s="21" t="s">
        <v>454</v>
      </c>
      <c r="Q163" s="9" t="s">
        <v>120</v>
      </c>
      <c r="R163" s="21" t="s">
        <v>169</v>
      </c>
    </row>
    <row r="164" spans="1:18" ht="30" customHeight="1" x14ac:dyDescent="0.25">
      <c r="A164" s="11">
        <v>8</v>
      </c>
      <c r="B164" s="11" t="s">
        <v>18</v>
      </c>
      <c r="C164" s="17" t="s">
        <v>447</v>
      </c>
      <c r="D164" s="18" t="s">
        <v>469</v>
      </c>
      <c r="E164" s="29"/>
      <c r="F164" s="18" t="s">
        <v>449</v>
      </c>
      <c r="G164" s="17" t="s">
        <v>22</v>
      </c>
      <c r="H164" s="30">
        <v>3</v>
      </c>
      <c r="I164" s="11" t="s">
        <v>483</v>
      </c>
      <c r="J164" s="9" t="s">
        <v>640</v>
      </c>
      <c r="K164" s="9" t="s">
        <v>641</v>
      </c>
      <c r="L164" s="23" t="s">
        <v>642</v>
      </c>
      <c r="M164" s="9" t="s">
        <v>24</v>
      </c>
      <c r="N164" s="9" t="s">
        <v>606</v>
      </c>
      <c r="O164" s="7" t="s">
        <v>26</v>
      </c>
      <c r="P164" s="21" t="s">
        <v>454</v>
      </c>
      <c r="Q164" s="9" t="s">
        <v>120</v>
      </c>
      <c r="R164" s="21" t="s">
        <v>169</v>
      </c>
    </row>
    <row r="165" spans="1:18" ht="30" customHeight="1" x14ac:dyDescent="0.25">
      <c r="A165" s="11">
        <v>8</v>
      </c>
      <c r="B165" s="11" t="s">
        <v>18</v>
      </c>
      <c r="C165" s="17" t="s">
        <v>447</v>
      </c>
      <c r="D165" s="18" t="s">
        <v>448</v>
      </c>
      <c r="E165" s="18"/>
      <c r="F165" s="17" t="s">
        <v>76</v>
      </c>
      <c r="G165" s="17" t="s">
        <v>22</v>
      </c>
      <c r="H165" s="6">
        <v>4</v>
      </c>
      <c r="I165" s="11" t="s">
        <v>483</v>
      </c>
      <c r="J165" s="9" t="s">
        <v>643</v>
      </c>
      <c r="K165" s="9" t="s">
        <v>644</v>
      </c>
      <c r="L165" s="36" t="s">
        <v>645</v>
      </c>
      <c r="M165" s="9" t="s">
        <v>37</v>
      </c>
      <c r="N165" s="9" t="s">
        <v>158</v>
      </c>
      <c r="O165" s="7" t="s">
        <v>26</v>
      </c>
      <c r="P165" s="21" t="s">
        <v>454</v>
      </c>
      <c r="Q165" s="9" t="s">
        <v>120</v>
      </c>
      <c r="R165" s="21" t="s">
        <v>104</v>
      </c>
    </row>
    <row r="166" spans="1:18" ht="30" customHeight="1" x14ac:dyDescent="0.25">
      <c r="A166" s="11">
        <v>8</v>
      </c>
      <c r="B166" s="11" t="s">
        <v>18</v>
      </c>
      <c r="C166" s="17" t="s">
        <v>447</v>
      </c>
      <c r="D166" s="18" t="s">
        <v>448</v>
      </c>
      <c r="E166" s="18"/>
      <c r="F166" s="17" t="s">
        <v>76</v>
      </c>
      <c r="G166" s="17" t="s">
        <v>84</v>
      </c>
      <c r="H166" s="6">
        <v>2</v>
      </c>
      <c r="I166" s="11">
        <v>1</v>
      </c>
      <c r="J166" s="9" t="s">
        <v>646</v>
      </c>
      <c r="K166" s="9" t="s">
        <v>647</v>
      </c>
      <c r="L166" s="23" t="s">
        <v>648</v>
      </c>
      <c r="M166" s="9" t="s">
        <v>24</v>
      </c>
      <c r="N166" s="9" t="s">
        <v>550</v>
      </c>
      <c r="O166" s="7" t="s">
        <v>26</v>
      </c>
      <c r="P166" s="21" t="s">
        <v>454</v>
      </c>
      <c r="Q166" s="9" t="s">
        <v>125</v>
      </c>
      <c r="R166" s="21" t="s">
        <v>169</v>
      </c>
    </row>
    <row r="167" spans="1:18" ht="30" customHeight="1" x14ac:dyDescent="0.25">
      <c r="A167" s="11">
        <v>8</v>
      </c>
      <c r="B167" s="11" t="s">
        <v>18</v>
      </c>
      <c r="C167" s="17" t="s">
        <v>447</v>
      </c>
      <c r="D167" s="18" t="s">
        <v>607</v>
      </c>
      <c r="E167" s="18"/>
      <c r="F167" s="17" t="s">
        <v>449</v>
      </c>
      <c r="G167" s="17" t="s">
        <v>84</v>
      </c>
      <c r="H167" s="6">
        <v>1</v>
      </c>
      <c r="I167" s="11">
        <v>3</v>
      </c>
      <c r="J167" s="9" t="s">
        <v>649</v>
      </c>
      <c r="K167" s="9" t="s">
        <v>650</v>
      </c>
      <c r="L167" s="23" t="s">
        <v>651</v>
      </c>
      <c r="M167" s="9" t="s">
        <v>24</v>
      </c>
      <c r="N167" s="9" t="s">
        <v>652</v>
      </c>
      <c r="O167" s="7" t="s">
        <v>26</v>
      </c>
      <c r="P167" s="21" t="s">
        <v>454</v>
      </c>
      <c r="Q167" s="9" t="s">
        <v>28</v>
      </c>
      <c r="R167" s="21" t="s">
        <v>104</v>
      </c>
    </row>
    <row r="168" spans="1:18" ht="30" customHeight="1" x14ac:dyDescent="0.25">
      <c r="A168" s="11">
        <v>8</v>
      </c>
      <c r="B168" s="11" t="s">
        <v>18</v>
      </c>
      <c r="C168" s="17" t="s">
        <v>447</v>
      </c>
      <c r="D168" s="18" t="s">
        <v>491</v>
      </c>
      <c r="E168" s="18"/>
      <c r="F168" s="18" t="s">
        <v>653</v>
      </c>
      <c r="G168" s="17" t="s">
        <v>84</v>
      </c>
      <c r="H168" s="6">
        <v>1</v>
      </c>
      <c r="I168" s="11">
        <v>4</v>
      </c>
      <c r="J168" s="9" t="s">
        <v>654</v>
      </c>
      <c r="K168" s="9" t="s">
        <v>655</v>
      </c>
      <c r="L168" s="23" t="s">
        <v>656</v>
      </c>
      <c r="M168" s="9" t="s">
        <v>24</v>
      </c>
      <c r="N168" s="9" t="s">
        <v>657</v>
      </c>
      <c r="O168" s="7" t="s">
        <v>26</v>
      </c>
      <c r="P168" s="21" t="s">
        <v>454</v>
      </c>
      <c r="Q168" s="9" t="s">
        <v>80</v>
      </c>
      <c r="R168" s="21" t="s">
        <v>169</v>
      </c>
    </row>
    <row r="169" spans="1:18" ht="30" customHeight="1" x14ac:dyDescent="0.25">
      <c r="A169" s="11">
        <v>8</v>
      </c>
      <c r="B169" s="11" t="s">
        <v>18</v>
      </c>
      <c r="C169" s="17" t="s">
        <v>447</v>
      </c>
      <c r="D169" s="18" t="s">
        <v>607</v>
      </c>
      <c r="E169" s="18"/>
      <c r="F169" s="18" t="s">
        <v>653</v>
      </c>
      <c r="G169" s="17" t="s">
        <v>84</v>
      </c>
      <c r="H169" s="6">
        <v>1</v>
      </c>
      <c r="I169" s="11">
        <v>3</v>
      </c>
      <c r="J169" s="9" t="s">
        <v>658</v>
      </c>
      <c r="K169" s="9" t="s">
        <v>659</v>
      </c>
      <c r="L169" s="23" t="s">
        <v>660</v>
      </c>
      <c r="M169" s="9" t="s">
        <v>24</v>
      </c>
      <c r="N169" s="9" t="s">
        <v>657</v>
      </c>
      <c r="O169" s="7" t="s">
        <v>26</v>
      </c>
      <c r="P169" s="21" t="s">
        <v>454</v>
      </c>
      <c r="Q169" s="9" t="s">
        <v>28</v>
      </c>
      <c r="R169" s="21" t="s">
        <v>169</v>
      </c>
    </row>
    <row r="170" spans="1:18" ht="30" customHeight="1" x14ac:dyDescent="0.25">
      <c r="A170" s="11">
        <v>8</v>
      </c>
      <c r="B170" s="11" t="s">
        <v>18</v>
      </c>
      <c r="C170" s="17" t="s">
        <v>447</v>
      </c>
      <c r="D170" s="18" t="s">
        <v>469</v>
      </c>
      <c r="E170" s="29"/>
      <c r="F170" s="17" t="s">
        <v>449</v>
      </c>
      <c r="G170" s="17" t="s">
        <v>22</v>
      </c>
      <c r="H170" s="30">
        <v>2</v>
      </c>
      <c r="I170" s="11">
        <v>2</v>
      </c>
      <c r="J170" s="9" t="s">
        <v>661</v>
      </c>
      <c r="K170" s="9" t="s">
        <v>662</v>
      </c>
      <c r="L170" s="23" t="s">
        <v>663</v>
      </c>
      <c r="M170" s="9" t="s">
        <v>65</v>
      </c>
      <c r="N170" s="9" t="s">
        <v>664</v>
      </c>
      <c r="O170" s="7" t="s">
        <v>26</v>
      </c>
      <c r="P170" s="21" t="s">
        <v>454</v>
      </c>
      <c r="Q170" s="9" t="s">
        <v>28</v>
      </c>
      <c r="R170" s="21" t="s">
        <v>67</v>
      </c>
    </row>
    <row r="171" spans="1:18" ht="30" customHeight="1" x14ac:dyDescent="0.25">
      <c r="A171" s="11">
        <v>8</v>
      </c>
      <c r="B171" s="11" t="s">
        <v>18</v>
      </c>
      <c r="C171" s="17" t="s">
        <v>447</v>
      </c>
      <c r="D171" s="24" t="s">
        <v>455</v>
      </c>
      <c r="E171" s="24"/>
      <c r="F171" s="31" t="s">
        <v>449</v>
      </c>
      <c r="G171" s="29" t="s">
        <v>57</v>
      </c>
      <c r="H171" s="25">
        <v>2</v>
      </c>
      <c r="I171" s="25">
        <v>4</v>
      </c>
      <c r="J171" s="32" t="s">
        <v>665</v>
      </c>
      <c r="K171" s="33" t="s">
        <v>666</v>
      </c>
      <c r="L171" s="34" t="s">
        <v>667</v>
      </c>
      <c r="M171" s="31" t="s">
        <v>24</v>
      </c>
      <c r="N171" s="32" t="s">
        <v>668</v>
      </c>
      <c r="O171" s="7" t="s">
        <v>26</v>
      </c>
      <c r="P171" s="21" t="s">
        <v>454</v>
      </c>
      <c r="Q171" s="32" t="s">
        <v>28</v>
      </c>
      <c r="R171" s="26" t="s">
        <v>669</v>
      </c>
    </row>
    <row r="172" spans="1:18" ht="30" customHeight="1" x14ac:dyDescent="0.25">
      <c r="A172" s="11">
        <v>8</v>
      </c>
      <c r="B172" s="6" t="s">
        <v>18</v>
      </c>
      <c r="C172" s="17" t="s">
        <v>447</v>
      </c>
      <c r="D172" s="18" t="s">
        <v>512</v>
      </c>
      <c r="E172" s="18"/>
      <c r="F172" s="17" t="s">
        <v>76</v>
      </c>
      <c r="G172" s="17" t="s">
        <v>22</v>
      </c>
      <c r="H172" s="6">
        <v>1</v>
      </c>
      <c r="I172" s="11">
        <v>2</v>
      </c>
      <c r="J172" s="9" t="s">
        <v>670</v>
      </c>
      <c r="K172" s="9" t="s">
        <v>671</v>
      </c>
      <c r="L172" s="23" t="s">
        <v>672</v>
      </c>
      <c r="M172" s="9" t="s">
        <v>24</v>
      </c>
      <c r="N172" s="9" t="s">
        <v>98</v>
      </c>
      <c r="O172" s="7" t="s">
        <v>26</v>
      </c>
      <c r="P172" s="21" t="s">
        <v>454</v>
      </c>
      <c r="Q172" s="9" t="s">
        <v>28</v>
      </c>
      <c r="R172" s="21" t="s">
        <v>169</v>
      </c>
    </row>
    <row r="173" spans="1:18" ht="30" customHeight="1" x14ac:dyDescent="0.25">
      <c r="A173" s="11">
        <v>8</v>
      </c>
      <c r="B173" s="11" t="s">
        <v>18</v>
      </c>
      <c r="C173" s="17" t="s">
        <v>447</v>
      </c>
      <c r="D173" s="18" t="s">
        <v>477</v>
      </c>
      <c r="E173" s="18"/>
      <c r="F173" s="17" t="s">
        <v>449</v>
      </c>
      <c r="G173" s="17" t="s">
        <v>57</v>
      </c>
      <c r="H173" s="6">
        <v>1</v>
      </c>
      <c r="I173" s="11">
        <v>1</v>
      </c>
      <c r="J173" s="9" t="s">
        <v>673</v>
      </c>
      <c r="K173" s="21" t="s">
        <v>674</v>
      </c>
      <c r="L173" s="23" t="s">
        <v>675</v>
      </c>
      <c r="M173" s="9" t="s">
        <v>24</v>
      </c>
      <c r="N173" s="9" t="s">
        <v>586</v>
      </c>
      <c r="O173" s="7" t="s">
        <v>26</v>
      </c>
      <c r="P173" s="21" t="s">
        <v>454</v>
      </c>
      <c r="Q173" s="9" t="s">
        <v>125</v>
      </c>
      <c r="R173" s="21" t="s">
        <v>169</v>
      </c>
    </row>
    <row r="174" spans="1:18" ht="30" customHeight="1" x14ac:dyDescent="0.25">
      <c r="A174" s="11">
        <v>8</v>
      </c>
      <c r="B174" s="11" t="s">
        <v>18</v>
      </c>
      <c r="C174" s="17" t="s">
        <v>447</v>
      </c>
      <c r="D174" s="18" t="s">
        <v>512</v>
      </c>
      <c r="E174" s="18"/>
      <c r="F174" s="17" t="s">
        <v>76</v>
      </c>
      <c r="G174" s="17" t="s">
        <v>22</v>
      </c>
      <c r="H174" s="6">
        <v>1</v>
      </c>
      <c r="I174" s="11">
        <v>2</v>
      </c>
      <c r="J174" s="9" t="s">
        <v>676</v>
      </c>
      <c r="K174" s="9" t="s">
        <v>677</v>
      </c>
      <c r="L174" s="23" t="s">
        <v>678</v>
      </c>
      <c r="M174" s="9" t="s">
        <v>24</v>
      </c>
      <c r="N174" s="9" t="s">
        <v>629</v>
      </c>
      <c r="O174" s="7" t="s">
        <v>26</v>
      </c>
      <c r="P174" s="21" t="s">
        <v>454</v>
      </c>
      <c r="Q174" s="9" t="s">
        <v>28</v>
      </c>
      <c r="R174" s="21" t="s">
        <v>169</v>
      </c>
    </row>
    <row r="175" spans="1:18" ht="30" customHeight="1" x14ac:dyDescent="0.25">
      <c r="A175" s="11">
        <v>8</v>
      </c>
      <c r="B175" s="11" t="s">
        <v>18</v>
      </c>
      <c r="C175" s="17" t="s">
        <v>447</v>
      </c>
      <c r="D175" s="18" t="s">
        <v>551</v>
      </c>
      <c r="E175" s="29"/>
      <c r="F175" s="18" t="s">
        <v>449</v>
      </c>
      <c r="G175" s="17" t="s">
        <v>84</v>
      </c>
      <c r="H175" s="30">
        <v>1</v>
      </c>
      <c r="I175" s="11">
        <v>2</v>
      </c>
      <c r="J175" s="9" t="s">
        <v>679</v>
      </c>
      <c r="K175" s="9" t="s">
        <v>680</v>
      </c>
      <c r="L175" s="37" t="s">
        <v>681</v>
      </c>
      <c r="M175" s="9" t="s">
        <v>24</v>
      </c>
      <c r="N175" s="9" t="s">
        <v>98</v>
      </c>
      <c r="O175" s="7" t="s">
        <v>26</v>
      </c>
      <c r="P175" s="21" t="s">
        <v>454</v>
      </c>
      <c r="Q175" s="9" t="s">
        <v>28</v>
      </c>
      <c r="R175" s="21" t="s">
        <v>169</v>
      </c>
    </row>
    <row r="176" spans="1:18" ht="30" customHeight="1" x14ac:dyDescent="0.25">
      <c r="A176" s="11">
        <v>8</v>
      </c>
      <c r="B176" s="11" t="s">
        <v>18</v>
      </c>
      <c r="C176" s="17" t="s">
        <v>447</v>
      </c>
      <c r="D176" s="18" t="s">
        <v>523</v>
      </c>
      <c r="E176" s="29"/>
      <c r="F176" s="17" t="s">
        <v>76</v>
      </c>
      <c r="G176" s="17" t="s">
        <v>22</v>
      </c>
      <c r="H176" s="30">
        <v>2</v>
      </c>
      <c r="I176" s="11">
        <v>2</v>
      </c>
      <c r="J176" s="9" t="s">
        <v>682</v>
      </c>
      <c r="K176" s="9" t="s">
        <v>683</v>
      </c>
      <c r="L176" s="23" t="s">
        <v>684</v>
      </c>
      <c r="M176" s="9" t="s">
        <v>37</v>
      </c>
      <c r="N176" s="9" t="s">
        <v>685</v>
      </c>
      <c r="O176" s="7" t="s">
        <v>26</v>
      </c>
      <c r="P176" s="21" t="s">
        <v>454</v>
      </c>
      <c r="Q176" s="9" t="s">
        <v>80</v>
      </c>
      <c r="R176" s="21" t="s">
        <v>686</v>
      </c>
    </row>
    <row r="177" spans="1:18" ht="30" customHeight="1" x14ac:dyDescent="0.25">
      <c r="A177" s="11">
        <v>8</v>
      </c>
      <c r="B177" s="11" t="s">
        <v>18</v>
      </c>
      <c r="C177" s="17" t="s">
        <v>447</v>
      </c>
      <c r="D177" s="18" t="s">
        <v>551</v>
      </c>
      <c r="E177" s="29"/>
      <c r="F177" s="17" t="s">
        <v>449</v>
      </c>
      <c r="G177" s="17" t="s">
        <v>84</v>
      </c>
      <c r="H177" s="30">
        <v>1</v>
      </c>
      <c r="I177" s="11" t="s">
        <v>582</v>
      </c>
      <c r="J177" s="9" t="s">
        <v>687</v>
      </c>
      <c r="K177" s="9" t="s">
        <v>688</v>
      </c>
      <c r="L177" s="37" t="s">
        <v>689</v>
      </c>
      <c r="M177" s="9" t="s">
        <v>24</v>
      </c>
      <c r="N177" s="9" t="s">
        <v>550</v>
      </c>
      <c r="O177" s="7" t="s">
        <v>26</v>
      </c>
      <c r="P177" s="21" t="s">
        <v>454</v>
      </c>
      <c r="Q177" s="9" t="s">
        <v>109</v>
      </c>
      <c r="R177" s="21" t="s">
        <v>169</v>
      </c>
    </row>
    <row r="178" spans="1:18" ht="30" customHeight="1" x14ac:dyDescent="0.25">
      <c r="A178" s="11">
        <v>8</v>
      </c>
      <c r="B178" s="11" t="s">
        <v>18</v>
      </c>
      <c r="C178" s="17" t="s">
        <v>447</v>
      </c>
      <c r="D178" s="18" t="s">
        <v>602</v>
      </c>
      <c r="E178" s="18"/>
      <c r="F178" s="18" t="s">
        <v>449</v>
      </c>
      <c r="G178" s="17" t="s">
        <v>84</v>
      </c>
      <c r="H178" s="6">
        <v>1</v>
      </c>
      <c r="I178" s="11">
        <v>4</v>
      </c>
      <c r="J178" s="9" t="s">
        <v>690</v>
      </c>
      <c r="K178" s="9" t="s">
        <v>691</v>
      </c>
      <c r="L178" s="36" t="s">
        <v>692</v>
      </c>
      <c r="M178" s="9" t="s">
        <v>24</v>
      </c>
      <c r="N178" s="9" t="s">
        <v>487</v>
      </c>
      <c r="O178" s="7" t="s">
        <v>26</v>
      </c>
      <c r="P178" s="21" t="s">
        <v>454</v>
      </c>
      <c r="Q178" s="9" t="s">
        <v>80</v>
      </c>
      <c r="R178" s="21" t="s">
        <v>104</v>
      </c>
    </row>
    <row r="179" spans="1:18" ht="30" customHeight="1" x14ac:dyDescent="0.25">
      <c r="A179" s="11">
        <v>8</v>
      </c>
      <c r="B179" s="11" t="s">
        <v>18</v>
      </c>
      <c r="C179" s="17" t="s">
        <v>447</v>
      </c>
      <c r="D179" s="18" t="s">
        <v>465</v>
      </c>
      <c r="E179" s="29"/>
      <c r="F179" s="18" t="s">
        <v>449</v>
      </c>
      <c r="G179" s="17" t="s">
        <v>84</v>
      </c>
      <c r="H179" s="30">
        <v>1</v>
      </c>
      <c r="I179" s="11" t="s">
        <v>483</v>
      </c>
      <c r="J179" s="9" t="s">
        <v>693</v>
      </c>
      <c r="K179" s="9" t="s">
        <v>694</v>
      </c>
      <c r="L179" s="39" t="s">
        <v>695</v>
      </c>
      <c r="M179" s="9" t="s">
        <v>24</v>
      </c>
      <c r="N179" s="9" t="s">
        <v>696</v>
      </c>
      <c r="O179" s="7" t="s">
        <v>26</v>
      </c>
      <c r="P179" s="21" t="s">
        <v>454</v>
      </c>
      <c r="Q179" s="9" t="s">
        <v>28</v>
      </c>
      <c r="R179" s="21" t="s">
        <v>169</v>
      </c>
    </row>
    <row r="180" spans="1:18" ht="30" customHeight="1" x14ac:dyDescent="0.25">
      <c r="A180" s="11">
        <v>8</v>
      </c>
      <c r="B180" s="11" t="s">
        <v>18</v>
      </c>
      <c r="C180" s="17" t="s">
        <v>447</v>
      </c>
      <c r="D180" s="18" t="s">
        <v>551</v>
      </c>
      <c r="E180" s="29"/>
      <c r="F180" s="18" t="s">
        <v>449</v>
      </c>
      <c r="G180" s="18" t="s">
        <v>57</v>
      </c>
      <c r="H180" s="30">
        <v>1</v>
      </c>
      <c r="I180" s="11">
        <v>2</v>
      </c>
      <c r="J180" s="9" t="s">
        <v>697</v>
      </c>
      <c r="K180" s="9" t="s">
        <v>698</v>
      </c>
      <c r="L180" s="39" t="s">
        <v>699</v>
      </c>
      <c r="M180" s="9" t="s">
        <v>24</v>
      </c>
      <c r="N180" s="9" t="s">
        <v>586</v>
      </c>
      <c r="O180" s="7" t="s">
        <v>26</v>
      </c>
      <c r="P180" s="21" t="s">
        <v>454</v>
      </c>
      <c r="Q180" s="9" t="s">
        <v>700</v>
      </c>
      <c r="R180" s="21" t="s">
        <v>169</v>
      </c>
    </row>
    <row r="181" spans="1:18" ht="30" customHeight="1" x14ac:dyDescent="0.25">
      <c r="A181" s="11">
        <v>8</v>
      </c>
      <c r="B181" s="11" t="s">
        <v>18</v>
      </c>
      <c r="C181" s="17" t="s">
        <v>447</v>
      </c>
      <c r="D181" s="18" t="s">
        <v>482</v>
      </c>
      <c r="E181" s="29"/>
      <c r="F181" s="17" t="s">
        <v>449</v>
      </c>
      <c r="G181" s="17" t="s">
        <v>84</v>
      </c>
      <c r="H181" s="30">
        <v>1</v>
      </c>
      <c r="I181" s="11">
        <v>4</v>
      </c>
      <c r="J181" s="9" t="s">
        <v>701</v>
      </c>
      <c r="K181" s="9" t="s">
        <v>702</v>
      </c>
      <c r="L181" s="36" t="s">
        <v>703</v>
      </c>
      <c r="M181" s="9" t="s">
        <v>24</v>
      </c>
      <c r="N181" s="9" t="s">
        <v>704</v>
      </c>
      <c r="O181" s="7" t="s">
        <v>26</v>
      </c>
      <c r="P181" s="21" t="s">
        <v>454</v>
      </c>
      <c r="Q181" s="9" t="s">
        <v>125</v>
      </c>
      <c r="R181" s="21" t="s">
        <v>169</v>
      </c>
    </row>
    <row r="182" spans="1:18" ht="30" customHeight="1" x14ac:dyDescent="0.25">
      <c r="A182" s="11">
        <v>8</v>
      </c>
      <c r="B182" s="11" t="s">
        <v>18</v>
      </c>
      <c r="C182" s="29" t="s">
        <v>447</v>
      </c>
      <c r="D182" s="18" t="s">
        <v>602</v>
      </c>
      <c r="E182" s="29"/>
      <c r="F182" s="29" t="s">
        <v>449</v>
      </c>
      <c r="G182" s="29" t="s">
        <v>22</v>
      </c>
      <c r="H182" s="30">
        <v>2</v>
      </c>
      <c r="I182" s="11">
        <v>2</v>
      </c>
      <c r="J182" s="35" t="s">
        <v>705</v>
      </c>
      <c r="K182" s="35" t="s">
        <v>706</v>
      </c>
      <c r="L182" s="34" t="s">
        <v>707</v>
      </c>
      <c r="M182" s="35" t="s">
        <v>24</v>
      </c>
      <c r="N182" s="35" t="s">
        <v>708</v>
      </c>
      <c r="O182" s="7" t="s">
        <v>26</v>
      </c>
      <c r="P182" s="21" t="s">
        <v>454</v>
      </c>
      <c r="Q182" s="35" t="s">
        <v>28</v>
      </c>
      <c r="R182" s="21" t="s">
        <v>169</v>
      </c>
    </row>
    <row r="183" spans="1:18" ht="30" customHeight="1" x14ac:dyDescent="0.25">
      <c r="A183" s="11">
        <v>8</v>
      </c>
      <c r="B183" s="11" t="s">
        <v>18</v>
      </c>
      <c r="C183" s="17" t="s">
        <v>447</v>
      </c>
      <c r="D183" s="24" t="s">
        <v>455</v>
      </c>
      <c r="E183" s="24"/>
      <c r="F183" s="31" t="s">
        <v>449</v>
      </c>
      <c r="G183" s="17" t="s">
        <v>84</v>
      </c>
      <c r="H183" s="25">
        <v>1</v>
      </c>
      <c r="I183" s="25">
        <v>4</v>
      </c>
      <c r="J183" s="32" t="s">
        <v>709</v>
      </c>
      <c r="K183" s="33" t="s">
        <v>710</v>
      </c>
      <c r="L183" s="34" t="s">
        <v>711</v>
      </c>
      <c r="M183" s="31" t="s">
        <v>24</v>
      </c>
      <c r="N183" s="32" t="s">
        <v>712</v>
      </c>
      <c r="O183" s="7" t="s">
        <v>26</v>
      </c>
      <c r="P183" s="21" t="s">
        <v>454</v>
      </c>
      <c r="Q183" s="32" t="s">
        <v>125</v>
      </c>
      <c r="R183" s="26" t="s">
        <v>169</v>
      </c>
    </row>
    <row r="184" spans="1:18" ht="30" customHeight="1" x14ac:dyDescent="0.25">
      <c r="A184" s="11">
        <v>8</v>
      </c>
      <c r="B184" s="11" t="s">
        <v>18</v>
      </c>
      <c r="C184" s="17" t="s">
        <v>447</v>
      </c>
      <c r="D184" s="18" t="s">
        <v>523</v>
      </c>
      <c r="E184" s="29"/>
      <c r="F184" s="17" t="s">
        <v>449</v>
      </c>
      <c r="G184" s="17" t="s">
        <v>22</v>
      </c>
      <c r="H184" s="30">
        <v>1</v>
      </c>
      <c r="I184" s="11">
        <v>2</v>
      </c>
      <c r="J184" s="9" t="s">
        <v>713</v>
      </c>
      <c r="K184" s="9" t="s">
        <v>714</v>
      </c>
      <c r="L184" s="36" t="s">
        <v>715</v>
      </c>
      <c r="M184" s="9" t="s">
        <v>24</v>
      </c>
      <c r="N184" s="9" t="s">
        <v>716</v>
      </c>
      <c r="O184" s="7" t="s">
        <v>26</v>
      </c>
      <c r="P184" s="21" t="s">
        <v>454</v>
      </c>
      <c r="Q184" s="9" t="s">
        <v>28</v>
      </c>
      <c r="R184" s="21" t="s">
        <v>169</v>
      </c>
    </row>
    <row r="185" spans="1:18" ht="30" customHeight="1" x14ac:dyDescent="0.25">
      <c r="A185" s="11">
        <v>8</v>
      </c>
      <c r="B185" s="11" t="s">
        <v>18</v>
      </c>
      <c r="C185" s="17" t="s">
        <v>447</v>
      </c>
      <c r="D185" s="18" t="s">
        <v>536</v>
      </c>
      <c r="E185" s="18"/>
      <c r="F185" s="29" t="s">
        <v>449</v>
      </c>
      <c r="G185" s="29" t="s">
        <v>62</v>
      </c>
      <c r="H185" s="6">
        <v>1</v>
      </c>
      <c r="I185" s="11">
        <v>4</v>
      </c>
      <c r="J185" s="35" t="s">
        <v>717</v>
      </c>
      <c r="K185" s="35" t="s">
        <v>718</v>
      </c>
      <c r="L185" s="28" t="s">
        <v>719</v>
      </c>
      <c r="M185" s="35" t="s">
        <v>24</v>
      </c>
      <c r="N185" s="35" t="s">
        <v>586</v>
      </c>
      <c r="O185" s="7" t="s">
        <v>26</v>
      </c>
      <c r="P185" s="21" t="s">
        <v>454</v>
      </c>
      <c r="Q185" s="35" t="s">
        <v>125</v>
      </c>
      <c r="R185" s="21" t="s">
        <v>169</v>
      </c>
    </row>
    <row r="186" spans="1:18" ht="30" customHeight="1" x14ac:dyDescent="0.25">
      <c r="A186" s="11">
        <v>8</v>
      </c>
      <c r="B186" s="11" t="s">
        <v>18</v>
      </c>
      <c r="C186" s="17" t="s">
        <v>447</v>
      </c>
      <c r="D186" s="18" t="s">
        <v>536</v>
      </c>
      <c r="E186" s="18"/>
      <c r="F186" s="29" t="s">
        <v>449</v>
      </c>
      <c r="G186" s="29" t="s">
        <v>84</v>
      </c>
      <c r="H186" s="6">
        <v>1</v>
      </c>
      <c r="I186" s="11">
        <v>4</v>
      </c>
      <c r="J186" s="40" t="s">
        <v>720</v>
      </c>
      <c r="K186" s="35" t="s">
        <v>721</v>
      </c>
      <c r="L186" s="28" t="s">
        <v>722</v>
      </c>
      <c r="M186" s="35" t="s">
        <v>24</v>
      </c>
      <c r="N186" s="35" t="s">
        <v>453</v>
      </c>
      <c r="O186" s="7" t="s">
        <v>26</v>
      </c>
      <c r="P186" s="21" t="s">
        <v>454</v>
      </c>
      <c r="Q186" s="35" t="s">
        <v>125</v>
      </c>
      <c r="R186" s="21" t="s">
        <v>169</v>
      </c>
    </row>
    <row r="187" spans="1:18" ht="30" customHeight="1" x14ac:dyDescent="0.25">
      <c r="A187" s="11">
        <v>8</v>
      </c>
      <c r="B187" s="11" t="s">
        <v>18</v>
      </c>
      <c r="C187" s="17" t="s">
        <v>447</v>
      </c>
      <c r="D187" s="18" t="s">
        <v>523</v>
      </c>
      <c r="E187" s="29"/>
      <c r="F187" s="17" t="s">
        <v>76</v>
      </c>
      <c r="G187" s="17" t="s">
        <v>22</v>
      </c>
      <c r="H187" s="30">
        <v>1</v>
      </c>
      <c r="I187" s="11">
        <v>2</v>
      </c>
      <c r="J187" s="9" t="s">
        <v>723</v>
      </c>
      <c r="K187" s="9" t="s">
        <v>724</v>
      </c>
      <c r="L187" s="23" t="s">
        <v>725</v>
      </c>
      <c r="M187" s="9" t="s">
        <v>24</v>
      </c>
      <c r="N187" s="9" t="s">
        <v>487</v>
      </c>
      <c r="O187" s="7" t="s">
        <v>26</v>
      </c>
      <c r="P187" s="21" t="s">
        <v>454</v>
      </c>
      <c r="Q187" s="9" t="s">
        <v>28</v>
      </c>
      <c r="R187" s="21" t="s">
        <v>169</v>
      </c>
    </row>
    <row r="188" spans="1:18" ht="30" customHeight="1" x14ac:dyDescent="0.25">
      <c r="A188" s="11">
        <v>8</v>
      </c>
      <c r="B188" s="11" t="s">
        <v>18</v>
      </c>
      <c r="C188" s="17" t="s">
        <v>447</v>
      </c>
      <c r="D188" s="18" t="s">
        <v>504</v>
      </c>
      <c r="E188" s="18"/>
      <c r="F188" s="17" t="s">
        <v>449</v>
      </c>
      <c r="G188" s="17" t="s">
        <v>22</v>
      </c>
      <c r="H188" s="6">
        <v>1</v>
      </c>
      <c r="I188" s="11">
        <v>4</v>
      </c>
      <c r="J188" s="9" t="s">
        <v>726</v>
      </c>
      <c r="K188" s="9" t="s">
        <v>727</v>
      </c>
      <c r="L188" s="23" t="s">
        <v>728</v>
      </c>
      <c r="M188" s="9" t="s">
        <v>24</v>
      </c>
      <c r="N188" s="9" t="s">
        <v>729</v>
      </c>
      <c r="O188" s="7" t="s">
        <v>26</v>
      </c>
      <c r="P188" s="21" t="s">
        <v>454</v>
      </c>
      <c r="Q188" s="9" t="s">
        <v>125</v>
      </c>
      <c r="R188" s="21" t="s">
        <v>169</v>
      </c>
    </row>
    <row r="189" spans="1:18" ht="30" customHeight="1" x14ac:dyDescent="0.25">
      <c r="A189" s="11">
        <v>8</v>
      </c>
      <c r="B189" s="11" t="s">
        <v>18</v>
      </c>
      <c r="C189" s="17" t="s">
        <v>447</v>
      </c>
      <c r="D189" s="18" t="s">
        <v>504</v>
      </c>
      <c r="E189" s="18"/>
      <c r="F189" s="17" t="s">
        <v>449</v>
      </c>
      <c r="G189" s="17" t="s">
        <v>22</v>
      </c>
      <c r="H189" s="6">
        <v>3</v>
      </c>
      <c r="I189" s="11">
        <v>3</v>
      </c>
      <c r="J189" s="21" t="s">
        <v>447</v>
      </c>
      <c r="K189" s="9" t="s">
        <v>730</v>
      </c>
      <c r="L189" s="23" t="s">
        <v>731</v>
      </c>
      <c r="M189" s="9" t="s">
        <v>37</v>
      </c>
      <c r="N189" s="9" t="s">
        <v>578</v>
      </c>
      <c r="O189" s="7" t="s">
        <v>26</v>
      </c>
      <c r="P189" s="21" t="s">
        <v>454</v>
      </c>
      <c r="Q189" s="9" t="s">
        <v>28</v>
      </c>
      <c r="R189" s="21" t="s">
        <v>45</v>
      </c>
    </row>
    <row r="190" spans="1:18" ht="30" customHeight="1" x14ac:dyDescent="0.25">
      <c r="A190" s="11">
        <v>8</v>
      </c>
      <c r="B190" s="11" t="s">
        <v>18</v>
      </c>
      <c r="C190" s="17" t="s">
        <v>447</v>
      </c>
      <c r="D190" s="18" t="s">
        <v>469</v>
      </c>
      <c r="E190" s="29"/>
      <c r="F190" s="18" t="s">
        <v>732</v>
      </c>
      <c r="G190" s="17" t="s">
        <v>84</v>
      </c>
      <c r="H190" s="30">
        <v>4</v>
      </c>
      <c r="I190" s="11" t="s">
        <v>483</v>
      </c>
      <c r="J190" s="9" t="s">
        <v>733</v>
      </c>
      <c r="K190" s="9" t="s">
        <v>734</v>
      </c>
      <c r="L190" s="23" t="s">
        <v>735</v>
      </c>
      <c r="M190" s="9" t="s">
        <v>24</v>
      </c>
      <c r="N190" s="9" t="s">
        <v>476</v>
      </c>
      <c r="O190" s="7" t="s">
        <v>26</v>
      </c>
      <c r="P190" s="21" t="s">
        <v>454</v>
      </c>
      <c r="Q190" s="9" t="s">
        <v>120</v>
      </c>
      <c r="R190" s="21" t="s">
        <v>104</v>
      </c>
    </row>
    <row r="191" spans="1:18" ht="30" customHeight="1" x14ac:dyDescent="0.25">
      <c r="A191" s="11">
        <v>8</v>
      </c>
      <c r="B191" s="11" t="s">
        <v>18</v>
      </c>
      <c r="C191" s="17" t="s">
        <v>447</v>
      </c>
      <c r="D191" s="18" t="s">
        <v>491</v>
      </c>
      <c r="E191" s="18"/>
      <c r="F191" s="17" t="s">
        <v>449</v>
      </c>
      <c r="G191" s="17" t="s">
        <v>84</v>
      </c>
      <c r="H191" s="6">
        <v>4</v>
      </c>
      <c r="I191" s="11">
        <v>4</v>
      </c>
      <c r="J191" s="9" t="s">
        <v>736</v>
      </c>
      <c r="K191" s="9" t="s">
        <v>737</v>
      </c>
      <c r="L191" s="23" t="s">
        <v>738</v>
      </c>
      <c r="M191" s="9" t="s">
        <v>24</v>
      </c>
      <c r="N191" s="9" t="s">
        <v>476</v>
      </c>
      <c r="O191" s="7" t="s">
        <v>26</v>
      </c>
      <c r="P191" s="21" t="s">
        <v>454</v>
      </c>
      <c r="Q191" s="9" t="s">
        <v>80</v>
      </c>
      <c r="R191" s="21" t="s">
        <v>104</v>
      </c>
    </row>
    <row r="192" spans="1:18" ht="30" customHeight="1" x14ac:dyDescent="0.25">
      <c r="A192" s="11">
        <v>8</v>
      </c>
      <c r="B192" s="11" t="s">
        <v>18</v>
      </c>
      <c r="C192" s="17" t="s">
        <v>447</v>
      </c>
      <c r="D192" s="18" t="s">
        <v>477</v>
      </c>
      <c r="E192" s="18"/>
      <c r="F192" s="18" t="s">
        <v>500</v>
      </c>
      <c r="G192" s="17" t="s">
        <v>84</v>
      </c>
      <c r="H192" s="6">
        <v>4</v>
      </c>
      <c r="I192" s="11">
        <v>4</v>
      </c>
      <c r="J192" s="9" t="s">
        <v>739</v>
      </c>
      <c r="K192" s="9" t="s">
        <v>740</v>
      </c>
      <c r="L192" s="23" t="s">
        <v>741</v>
      </c>
      <c r="M192" s="9" t="s">
        <v>24</v>
      </c>
      <c r="N192" s="9" t="s">
        <v>476</v>
      </c>
      <c r="O192" s="7" t="s">
        <v>26</v>
      </c>
      <c r="P192" s="21" t="s">
        <v>454</v>
      </c>
      <c r="Q192" s="9" t="s">
        <v>120</v>
      </c>
      <c r="R192" s="21" t="s">
        <v>104</v>
      </c>
    </row>
    <row r="193" spans="1:18" ht="30" customHeight="1" x14ac:dyDescent="0.25">
      <c r="A193" s="11">
        <v>8</v>
      </c>
      <c r="B193" s="11" t="s">
        <v>18</v>
      </c>
      <c r="C193" s="17" t="s">
        <v>447</v>
      </c>
      <c r="D193" s="18" t="s">
        <v>551</v>
      </c>
      <c r="E193" s="29"/>
      <c r="F193" s="17" t="s">
        <v>449</v>
      </c>
      <c r="G193" s="18" t="s">
        <v>57</v>
      </c>
      <c r="H193" s="30">
        <v>2</v>
      </c>
      <c r="I193" s="11">
        <v>3</v>
      </c>
      <c r="J193" s="9" t="s">
        <v>742</v>
      </c>
      <c r="K193" s="9" t="s">
        <v>743</v>
      </c>
      <c r="L193" s="37" t="s">
        <v>744</v>
      </c>
      <c r="M193" s="9" t="s">
        <v>24</v>
      </c>
      <c r="N193" s="9" t="s">
        <v>745</v>
      </c>
      <c r="O193" s="7" t="s">
        <v>26</v>
      </c>
      <c r="P193" s="21" t="s">
        <v>454</v>
      </c>
      <c r="Q193" s="9" t="s">
        <v>700</v>
      </c>
      <c r="R193" s="21" t="s">
        <v>169</v>
      </c>
    </row>
    <row r="194" spans="1:18" ht="30" customHeight="1" x14ac:dyDescent="0.25">
      <c r="A194" s="11">
        <v>8</v>
      </c>
      <c r="B194" s="11" t="s">
        <v>18</v>
      </c>
      <c r="C194" s="17" t="s">
        <v>447</v>
      </c>
      <c r="D194" s="18" t="s">
        <v>602</v>
      </c>
      <c r="E194" s="18"/>
      <c r="F194" s="17" t="s">
        <v>449</v>
      </c>
      <c r="G194" s="17" t="s">
        <v>84</v>
      </c>
      <c r="H194" s="6">
        <v>1</v>
      </c>
      <c r="I194" s="11" t="s">
        <v>582</v>
      </c>
      <c r="J194" s="9" t="s">
        <v>746</v>
      </c>
      <c r="K194" s="9" t="s">
        <v>747</v>
      </c>
      <c r="L194" s="23" t="s">
        <v>748</v>
      </c>
      <c r="M194" s="9" t="s">
        <v>24</v>
      </c>
      <c r="N194" s="9" t="s">
        <v>586</v>
      </c>
      <c r="O194" s="7" t="s">
        <v>26</v>
      </c>
      <c r="P194" s="21" t="s">
        <v>454</v>
      </c>
      <c r="Q194" s="9" t="s">
        <v>125</v>
      </c>
      <c r="R194" s="21" t="s">
        <v>169</v>
      </c>
    </row>
    <row r="195" spans="1:18" ht="30" customHeight="1" x14ac:dyDescent="0.25">
      <c r="A195" s="11">
        <v>8</v>
      </c>
      <c r="B195" s="11" t="s">
        <v>18</v>
      </c>
      <c r="C195" s="17" t="s">
        <v>447</v>
      </c>
      <c r="D195" s="18" t="s">
        <v>504</v>
      </c>
      <c r="E195" s="18"/>
      <c r="F195" s="18" t="s">
        <v>500</v>
      </c>
      <c r="G195" s="17" t="s">
        <v>84</v>
      </c>
      <c r="H195" s="6">
        <v>4</v>
      </c>
      <c r="I195" s="11">
        <v>4</v>
      </c>
      <c r="J195" s="9" t="s">
        <v>749</v>
      </c>
      <c r="K195" s="9" t="s">
        <v>750</v>
      </c>
      <c r="L195" s="23" t="s">
        <v>751</v>
      </c>
      <c r="M195" s="9" t="s">
        <v>24</v>
      </c>
      <c r="N195" s="9" t="s">
        <v>615</v>
      </c>
      <c r="O195" s="7" t="s">
        <v>26</v>
      </c>
      <c r="P195" s="21" t="s">
        <v>454</v>
      </c>
      <c r="Q195" s="9" t="s">
        <v>120</v>
      </c>
      <c r="R195" s="21" t="s">
        <v>104</v>
      </c>
    </row>
    <row r="196" spans="1:18" ht="30" customHeight="1" x14ac:dyDescent="0.25">
      <c r="A196" s="11">
        <v>8</v>
      </c>
      <c r="B196" s="11" t="s">
        <v>18</v>
      </c>
      <c r="C196" s="17" t="s">
        <v>447</v>
      </c>
      <c r="D196" s="18" t="s">
        <v>448</v>
      </c>
      <c r="E196" s="18"/>
      <c r="F196" s="17" t="s">
        <v>449</v>
      </c>
      <c r="G196" s="17" t="s">
        <v>22</v>
      </c>
      <c r="H196" s="6">
        <v>1</v>
      </c>
      <c r="I196" s="11">
        <v>1</v>
      </c>
      <c r="J196" s="9" t="s">
        <v>752</v>
      </c>
      <c r="K196" s="9" t="s">
        <v>753</v>
      </c>
      <c r="L196" s="23" t="s">
        <v>754</v>
      </c>
      <c r="M196" s="9" t="s">
        <v>24</v>
      </c>
      <c r="N196" s="9" t="s">
        <v>464</v>
      </c>
      <c r="O196" s="7" t="s">
        <v>26</v>
      </c>
      <c r="P196" s="21" t="s">
        <v>454</v>
      </c>
      <c r="Q196" s="9" t="s">
        <v>44</v>
      </c>
      <c r="R196" s="21" t="s">
        <v>169</v>
      </c>
    </row>
    <row r="197" spans="1:18" ht="30" customHeight="1" x14ac:dyDescent="0.25">
      <c r="A197" s="11">
        <v>8</v>
      </c>
      <c r="B197" s="11" t="s">
        <v>18</v>
      </c>
      <c r="C197" s="17" t="s">
        <v>447</v>
      </c>
      <c r="D197" s="18" t="s">
        <v>523</v>
      </c>
      <c r="E197" s="29"/>
      <c r="F197" s="17" t="s">
        <v>449</v>
      </c>
      <c r="G197" s="17" t="s">
        <v>57</v>
      </c>
      <c r="H197" s="30">
        <v>1</v>
      </c>
      <c r="I197" s="11">
        <v>2</v>
      </c>
      <c r="J197" s="9" t="s">
        <v>755</v>
      </c>
      <c r="K197" s="9" t="s">
        <v>756</v>
      </c>
      <c r="L197" s="23" t="s">
        <v>757</v>
      </c>
      <c r="M197" s="9" t="s">
        <v>24</v>
      </c>
      <c r="N197" s="9" t="s">
        <v>586</v>
      </c>
      <c r="O197" s="7" t="s">
        <v>26</v>
      </c>
      <c r="P197" s="21" t="s">
        <v>454</v>
      </c>
      <c r="Q197" s="9" t="s">
        <v>28</v>
      </c>
      <c r="R197" s="21" t="s">
        <v>169</v>
      </c>
    </row>
    <row r="198" spans="1:18" ht="30" customHeight="1" x14ac:dyDescent="0.25">
      <c r="A198" s="11">
        <v>8</v>
      </c>
      <c r="B198" s="11" t="s">
        <v>18</v>
      </c>
      <c r="C198" s="17" t="s">
        <v>447</v>
      </c>
      <c r="D198" s="18" t="s">
        <v>551</v>
      </c>
      <c r="E198" s="29"/>
      <c r="F198" s="18" t="s">
        <v>449</v>
      </c>
      <c r="G198" s="17" t="s">
        <v>84</v>
      </c>
      <c r="H198" s="30">
        <v>1</v>
      </c>
      <c r="I198" s="11">
        <v>2</v>
      </c>
      <c r="J198" s="9" t="s">
        <v>758</v>
      </c>
      <c r="K198" s="9" t="s">
        <v>759</v>
      </c>
      <c r="L198" s="37" t="s">
        <v>760</v>
      </c>
      <c r="M198" s="9" t="s">
        <v>24</v>
      </c>
      <c r="N198" s="9" t="s">
        <v>98</v>
      </c>
      <c r="O198" s="7" t="s">
        <v>26</v>
      </c>
      <c r="P198" s="21" t="s">
        <v>454</v>
      </c>
      <c r="Q198" s="9" t="s">
        <v>28</v>
      </c>
      <c r="R198" s="21" t="s">
        <v>169</v>
      </c>
    </row>
    <row r="199" spans="1:18" ht="30" customHeight="1" x14ac:dyDescent="0.25">
      <c r="A199" s="11">
        <v>8</v>
      </c>
      <c r="B199" s="11" t="s">
        <v>18</v>
      </c>
      <c r="C199" s="17" t="s">
        <v>447</v>
      </c>
      <c r="D199" s="18" t="s">
        <v>536</v>
      </c>
      <c r="E199" s="18"/>
      <c r="F199" s="17" t="s">
        <v>449</v>
      </c>
      <c r="G199" s="17" t="s">
        <v>22</v>
      </c>
      <c r="H199" s="6">
        <v>1</v>
      </c>
      <c r="I199" s="11">
        <v>4</v>
      </c>
      <c r="J199" s="9" t="s">
        <v>761</v>
      </c>
      <c r="K199" s="9" t="s">
        <v>762</v>
      </c>
      <c r="L199" s="23" t="s">
        <v>763</v>
      </c>
      <c r="M199" s="9" t="s">
        <v>24</v>
      </c>
      <c r="N199" s="9" t="s">
        <v>487</v>
      </c>
      <c r="O199" s="7" t="s">
        <v>26</v>
      </c>
      <c r="P199" s="21" t="s">
        <v>454</v>
      </c>
      <c r="Q199" s="9" t="s">
        <v>80</v>
      </c>
      <c r="R199" s="21" t="s">
        <v>169</v>
      </c>
    </row>
    <row r="200" spans="1:18" ht="30" customHeight="1" x14ac:dyDescent="0.25">
      <c r="A200" s="11">
        <v>8</v>
      </c>
      <c r="B200" s="11" t="s">
        <v>18</v>
      </c>
      <c r="C200" s="17" t="s">
        <v>447</v>
      </c>
      <c r="D200" s="18" t="s">
        <v>491</v>
      </c>
      <c r="E200" s="18"/>
      <c r="F200" s="17" t="s">
        <v>500</v>
      </c>
      <c r="G200" s="17" t="s">
        <v>22</v>
      </c>
      <c r="H200" s="6">
        <v>1</v>
      </c>
      <c r="I200" s="11">
        <v>4</v>
      </c>
      <c r="J200" s="9" t="s">
        <v>764</v>
      </c>
      <c r="K200" s="9" t="s">
        <v>765</v>
      </c>
      <c r="L200" s="23" t="s">
        <v>766</v>
      </c>
      <c r="M200" s="9" t="s">
        <v>24</v>
      </c>
      <c r="N200" s="9" t="s">
        <v>767</v>
      </c>
      <c r="O200" s="7" t="s">
        <v>26</v>
      </c>
      <c r="P200" s="21" t="s">
        <v>454</v>
      </c>
      <c r="Q200" s="9" t="s">
        <v>80</v>
      </c>
      <c r="R200" s="21" t="s">
        <v>169</v>
      </c>
    </row>
  </sheetData>
  <hyperlinks>
    <hyperlink ref="L116" r:id="rId1"/>
    <hyperlink ref="L114" r:id="rId2"/>
    <hyperlink ref="L115" r:id="rId3"/>
    <hyperlink ref="L113" r:id="rId4"/>
    <hyperlink ref="L112" r:id="rId5" display="http://www.ereadingworksheets.com/figurative-language"/>
    <hyperlink ref="L111" r:id="rId6"/>
    <hyperlink ref="L109" r:id="rId7" display="http://www.ereadingworksheets.com/figurative-language/figurative-language-activity"/>
    <hyperlink ref="L108" r:id="rId8"/>
    <hyperlink ref="L107" r:id="rId9" display="http://www.ereadingworksheets.com/free-reading-worksheets/story-structure-worksheets"/>
    <hyperlink ref="L106" r:id="rId10"/>
    <hyperlink ref="L105" r:id="rId11"/>
    <hyperlink ref="L104" r:id="rId12"/>
    <hyperlink ref="L103" r:id="rId13" display="http://www.ereadingworksheets.com/free-reading-worksheets/theme-worksheets"/>
    <hyperlink ref="L102" r:id="rId14"/>
    <hyperlink ref="L101" r:id="rId15"/>
    <hyperlink ref="L100" r:id="rId16"/>
    <hyperlink ref="L99" r:id="rId17"/>
    <hyperlink ref="L98" r:id="rId18"/>
    <hyperlink ref="L97" r:id="rId19"/>
    <hyperlink ref="L96" r:id="rId20"/>
    <hyperlink ref="L95" r:id="rId21"/>
    <hyperlink ref="L94" r:id="rId22"/>
    <hyperlink ref="L93" r:id="rId23"/>
    <hyperlink ref="L92" r:id="rId24" display="http://www.ereadingworksheets.com/free-reading-worksheets/characterization-worksheets"/>
    <hyperlink ref="L91" r:id="rId25" display="http://www.ereadingworksheets.com/free-reading-worksheets/characterization-worksheets"/>
    <hyperlink ref="L90" r:id="rId26"/>
    <hyperlink ref="L89" r:id="rId27" display="http://www.ereadingworksheets.com/genre"/>
    <hyperlink ref="L88" r:id="rId28"/>
    <hyperlink ref="L87" r:id="rId29"/>
    <hyperlink ref="L86" r:id="rId30"/>
    <hyperlink ref="L85" r:id="rId31" display="http://www.ereadingworksheets.com/free-reading-worksheets/theme-worksheets/teaching-theme"/>
    <hyperlink ref="L84" r:id="rId32"/>
    <hyperlink ref="L83" r:id="rId33"/>
    <hyperlink ref="L82" r:id="rId34"/>
    <hyperlink ref="L79" r:id="rId35"/>
    <hyperlink ref="L78" r:id="rId36"/>
    <hyperlink ref="L77" r:id="rId37"/>
    <hyperlink ref="L75" r:id="rId38"/>
    <hyperlink ref="L74" r:id="rId39"/>
    <hyperlink ref="L73" r:id="rId40" location="tabs"/>
    <hyperlink ref="L72" r:id="rId41" location="tabs"/>
    <hyperlink ref="L71" r:id="rId42"/>
    <hyperlink ref="L70" r:id="rId43"/>
    <hyperlink ref="L69" r:id="rId44"/>
    <hyperlink ref="L68" r:id="rId45"/>
    <hyperlink ref="L67" r:id="rId46"/>
    <hyperlink ref="L66" r:id="rId47"/>
    <hyperlink ref="L65" r:id="rId48"/>
    <hyperlink ref="L64" r:id="rId49"/>
    <hyperlink ref="L63" r:id="rId50"/>
    <hyperlink ref="L62" r:id="rId51"/>
    <hyperlink ref="L61" r:id="rId52"/>
    <hyperlink ref="L60" r:id="rId53"/>
    <hyperlink ref="L59" r:id="rId54"/>
    <hyperlink ref="L58" r:id="rId55"/>
    <hyperlink ref="L57" r:id="rId56"/>
    <hyperlink ref="L56" r:id="rId57"/>
    <hyperlink ref="L55" r:id="rId58"/>
    <hyperlink ref="L54" r:id="rId59"/>
    <hyperlink ref="L53" r:id="rId60"/>
    <hyperlink ref="L52" r:id="rId61"/>
    <hyperlink ref="L51" r:id="rId62"/>
    <hyperlink ref="L50" r:id="rId63"/>
    <hyperlink ref="L49" r:id="rId64"/>
    <hyperlink ref="L48" r:id="rId65"/>
    <hyperlink ref="L47" r:id="rId66"/>
    <hyperlink ref="L46" r:id="rId67"/>
    <hyperlink ref="L45" r:id="rId68"/>
    <hyperlink ref="L44" r:id="rId69" display="http://www.readwritethink.org/Parent-afterschool-resources/games-tools/graphic-a-30239.html"/>
    <hyperlink ref="L43" r:id="rId70"/>
    <hyperlink ref="L11" r:id="rId71"/>
    <hyperlink ref="L76" r:id="rId72"/>
    <hyperlink ref="L141" r:id="rId73"/>
    <hyperlink ref="L198" r:id="rId74"/>
    <hyperlink ref="L175" r:id="rId75"/>
    <hyperlink ref="L180" r:id="rId76"/>
    <hyperlink ref="L193" r:id="rId77"/>
    <hyperlink ref="L179" r:id="rId78"/>
    <hyperlink ref="L120" r:id="rId79"/>
    <hyperlink ref="L132" r:id="rId80"/>
    <hyperlink ref="L122" r:id="rId81"/>
    <hyperlink ref="L170" r:id="rId82"/>
    <hyperlink ref="L190" r:id="rId83"/>
    <hyperlink ref="L163" r:id="rId84"/>
    <hyperlink ref="L164" r:id="rId85"/>
    <hyperlink ref="L121" r:id="rId86"/>
    <hyperlink ref="L197" r:id="rId87"/>
    <hyperlink ref="L184" r:id="rId88"/>
    <hyperlink ref="L134" r:id="rId89"/>
    <hyperlink ref="L176" r:id="rId90"/>
    <hyperlink ref="L187" r:id="rId91"/>
    <hyperlink ref="L130" r:id="rId92"/>
    <hyperlink ref="L181" r:id="rId93"/>
    <hyperlink ref="L151" r:id="rId94"/>
    <hyperlink ref="L158" r:id="rId95"/>
    <hyperlink ref="L124" r:id="rId96"/>
    <hyperlink ref="L192" r:id="rId97"/>
    <hyperlink ref="L127" r:id="rId98"/>
    <hyperlink ref="L143" r:id="rId99"/>
    <hyperlink ref="L173" r:id="rId100"/>
    <hyperlink ref="L138" r:id="rId101"/>
    <hyperlink ref="L136" r:id="rId102"/>
    <hyperlink ref="L128" r:id="rId103"/>
    <hyperlink ref="L139" r:id="rId104"/>
    <hyperlink ref="L117" r:id="rId105"/>
    <hyperlink ref="L140" r:id="rId106"/>
    <hyperlink ref="L166" r:id="rId107"/>
    <hyperlink ref="L133" r:id="rId108"/>
    <hyperlink ref="L165" r:id="rId109"/>
    <hyperlink ref="L196" r:id="rId110"/>
    <hyperlink ref="L149" r:id="rId111"/>
    <hyperlink ref="L199" r:id="rId112"/>
    <hyperlink ref="L137" r:id="rId113"/>
    <hyperlink ref="L157" r:id="rId114"/>
    <hyperlink ref="L178" r:id="rId115"/>
    <hyperlink ref="L194" r:id="rId116"/>
    <hyperlink ref="L154" r:id="rId117"/>
    <hyperlink ref="L119" r:id="rId118"/>
    <hyperlink ref="L168" r:id="rId119"/>
    <hyperlink ref="L200" r:id="rId120"/>
    <hyperlink ref="L191" r:id="rId121"/>
    <hyperlink ref="L145" r:id="rId122"/>
    <hyperlink ref="L144" r:id="rId123"/>
    <hyperlink ref="L160" r:id="rId124"/>
    <hyperlink ref="L129" r:id="rId125"/>
    <hyperlink ref="L147" r:id="rId126"/>
    <hyperlink ref="L189" r:id="rId127"/>
    <hyperlink ref="L148" r:id="rId128"/>
    <hyperlink ref="L195" r:id="rId129"/>
    <hyperlink ref="L188" r:id="rId130"/>
    <hyperlink ref="L161" r:id="rId131"/>
    <hyperlink ref="L155" r:id="rId132"/>
    <hyperlink ref="L167" r:id="rId133"/>
    <hyperlink ref="L169" r:id="rId134"/>
    <hyperlink ref="L156" r:id="rId135"/>
    <hyperlink ref="L177" r:id="rId136"/>
    <hyperlink ref="L159" r:id="rId137" display="http://www2.scholastic.com/browse/article.jsp?id=4417&amp;FullBreadCrumb=%3Ca+href%3D%22http%3A%2F%2Fwww2.scholastic.com%2Fbrowse%2Fsearch%2F%3FNtx%3Dmode%2Bmatchallpartial%26_N%3Dfff%26Ntk%3DSCHL30_SI%26query%3Dwriting%26N%3D0%26Ntt%3Dwriting%22+class%3D%22endecaAll%22%3EAll+Results%3C%2Fa%3E+%26gt%3B+%3Ca+href%3D%22http%3A%2F%2Fwww2.scholastic.com%2Fbrowse%2Fsearch%2F%3FVT%3D2%26Nty%3D1%26Ntx%3Dmode%2Bmatchallpartial%26_N%3Dfff%26Ntk%3DSCHL30_SI%26query%3Dwriting%26N%3D2619%26Ntt%3Dwriting%22%3EResources+and+Activities%3C%2Fa%3E+%26gt%3B+%3Ca+href%3D%22http%3A%2F%2Fwww2.scholastic.com%2Fbrowse%2Fsearch%2F%3FVT%3D2%26Nty%3D1%26Ntx%3Dmode%2Bmatchallpartial%26_N%3Dfff%26Ntk%3DSCHL30_SI%26query%3Dwriting%26N%3D2619%2B669%26Ntt%3Dwriting%22%3EGrade+6+-+8%3C%2Fa%3E+%26gt%3B+Language+Arts"/>
    <hyperlink ref="L153" r:id="rId138"/>
    <hyperlink ref="L142" r:id="rId139"/>
    <hyperlink ref="L123" r:id="rId140"/>
    <hyperlink ref="L162" r:id="rId141"/>
    <hyperlink ref="L131" r:id="rId142"/>
    <hyperlink ref="L174" r:id="rId143"/>
    <hyperlink ref="L150" r:id="rId144"/>
    <hyperlink ref="L172" r:id="rId145"/>
    <hyperlink ref="L146" r:id="rId146"/>
    <hyperlink ref="L171" r:id="rId147"/>
    <hyperlink ref="L125" r:id="rId148"/>
    <hyperlink ref="L135" r:id="rId149"/>
    <hyperlink ref="L183" r:id="rId150"/>
    <hyperlink ref="L152" r:id="rId151"/>
    <hyperlink ref="L118" r:id="rId152"/>
    <hyperlink ref="L186" r:id="rId153"/>
    <hyperlink ref="L185" r:id="rId154"/>
    <hyperlink ref="L182" r:id="rId155"/>
    <hyperlink ref="L126" r:id="rId156"/>
    <hyperlink ref="L80" r:id="rId157"/>
    <hyperlink ref="L81" r:id="rId158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Georgia 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Sharon Synan</dc:creator>
  <cp:lastModifiedBy>Sharon Synan</cp:lastModifiedBy>
  <dcterms:created xsi:type="dcterms:W3CDTF">2011-12-22T16:17:48Z</dcterms:created>
  <dcterms:modified xsi:type="dcterms:W3CDTF">2011-12-22T16:18:08Z</dcterms:modified>
</cp:coreProperties>
</file>